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692" windowWidth="15576" windowHeight="924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таб.3'!$D$2:$D$1168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5'!$A$1:$C$39</definedName>
    <definedName name="_xlnm.Print_Area" localSheetId="3">'Финансирование таб.3'!$A$1:$BC$1143</definedName>
  </definedNames>
  <calcPr calcId="124519"/>
</workbook>
</file>

<file path=xl/calcChain.xml><?xml version="1.0" encoding="utf-8"?>
<calcChain xmlns="http://schemas.openxmlformats.org/spreadsheetml/2006/main">
  <c r="AQ48" i="5"/>
  <c r="G48"/>
  <c r="AQ47"/>
  <c r="G47"/>
  <c r="AQ46"/>
  <c r="G46"/>
  <c r="AQ45"/>
  <c r="G45"/>
  <c r="AQ44"/>
  <c r="G44"/>
  <c r="AQ43"/>
  <c r="G43"/>
  <c r="AQ42"/>
  <c r="G42"/>
  <c r="AQ41"/>
  <c r="G41"/>
  <c r="AQ40"/>
  <c r="G40"/>
  <c r="AQ39"/>
  <c r="G39"/>
  <c r="AQ38"/>
  <c r="G38"/>
  <c r="AQ37"/>
  <c r="G37"/>
  <c r="AQ36"/>
  <c r="G36"/>
  <c r="AQ35"/>
  <c r="G35"/>
  <c r="AQ33"/>
  <c r="G33"/>
  <c r="AQ32"/>
  <c r="G32"/>
  <c r="AQ31"/>
  <c r="G31"/>
  <c r="AQ30"/>
  <c r="G30"/>
  <c r="AQ28"/>
  <c r="G28"/>
  <c r="AQ25"/>
  <c r="G25"/>
  <c r="AQ24"/>
  <c r="G24"/>
  <c r="AQ23"/>
  <c r="G23"/>
  <c r="AQ22"/>
  <c r="G22"/>
  <c r="AO20"/>
  <c r="AO19"/>
  <c r="AO18"/>
  <c r="AO17"/>
  <c r="AQ17" s="1"/>
  <c r="G17"/>
  <c r="AQ16"/>
  <c r="G16"/>
  <c r="AQ15"/>
  <c r="G15"/>
  <c r="AQ14"/>
  <c r="G14"/>
  <c r="AP12"/>
  <c r="AQ12" s="1"/>
  <c r="AO12"/>
  <c r="G12"/>
  <c r="AO11"/>
  <c r="G11"/>
  <c r="AO10"/>
  <c r="AQ10" s="1"/>
  <c r="G10"/>
  <c r="AQ9"/>
  <c r="AO9"/>
  <c r="G9"/>
  <c r="AO8"/>
  <c r="AQ8" s="1"/>
  <c r="G8"/>
  <c r="AQ7"/>
  <c r="AO7"/>
  <c r="G7"/>
  <c r="N853" i="13"/>
  <c r="N852"/>
  <c r="N683"/>
  <c r="W655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H183"/>
  <c r="H182"/>
  <c r="F552"/>
  <c r="E552"/>
  <c r="F551"/>
  <c r="E551"/>
  <c r="F550"/>
  <c r="E550"/>
  <c r="F549"/>
  <c r="E549"/>
  <c r="F548"/>
  <c r="E548"/>
  <c r="F547"/>
  <c r="E547"/>
  <c r="BA546"/>
  <c r="AZ546"/>
  <c r="AY546"/>
  <c r="AX546"/>
  <c r="AW546"/>
  <c r="AV546"/>
  <c r="AU546"/>
  <c r="AT546"/>
  <c r="AS546"/>
  <c r="AR546"/>
  <c r="AQ546"/>
  <c r="AP546"/>
  <c r="AO546"/>
  <c r="AN546"/>
  <c r="AM546"/>
  <c r="AL546"/>
  <c r="AK546"/>
  <c r="AJ546"/>
  <c r="AI546"/>
  <c r="AH546"/>
  <c r="AG546"/>
  <c r="AF546"/>
  <c r="AE546"/>
  <c r="AD546"/>
  <c r="AC546"/>
  <c r="AB546"/>
  <c r="AA546"/>
  <c r="Z546"/>
  <c r="Y546"/>
  <c r="X546"/>
  <c r="W546"/>
  <c r="V546"/>
  <c r="U546"/>
  <c r="T546"/>
  <c r="S546"/>
  <c r="R546"/>
  <c r="Q546"/>
  <c r="P546"/>
  <c r="O546"/>
  <c r="N546"/>
  <c r="M546"/>
  <c r="L546"/>
  <c r="K546"/>
  <c r="J546"/>
  <c r="I546"/>
  <c r="H546"/>
  <c r="F545"/>
  <c r="E545"/>
  <c r="F544"/>
  <c r="E544"/>
  <c r="F543"/>
  <c r="E543"/>
  <c r="F542"/>
  <c r="E542"/>
  <c r="F541"/>
  <c r="E541"/>
  <c r="F540"/>
  <c r="E540"/>
  <c r="BA539"/>
  <c r="AZ539"/>
  <c r="AY539"/>
  <c r="AX539"/>
  <c r="AW539"/>
  <c r="AV539"/>
  <c r="AU539"/>
  <c r="AT539"/>
  <c r="AS539"/>
  <c r="AR539"/>
  <c r="AQ539"/>
  <c r="AP539"/>
  <c r="AO539"/>
  <c r="AN539"/>
  <c r="AM539"/>
  <c r="AL539"/>
  <c r="AK539"/>
  <c r="AJ539"/>
  <c r="AI539"/>
  <c r="AH539"/>
  <c r="AG539"/>
  <c r="AF539"/>
  <c r="AE539"/>
  <c r="AD539"/>
  <c r="AC539"/>
  <c r="AB539"/>
  <c r="AA539"/>
  <c r="Z539"/>
  <c r="Y539"/>
  <c r="X539"/>
  <c r="W539"/>
  <c r="V539"/>
  <c r="U539"/>
  <c r="T539"/>
  <c r="S539"/>
  <c r="R539"/>
  <c r="Q539"/>
  <c r="P539"/>
  <c r="O539"/>
  <c r="N539"/>
  <c r="M539"/>
  <c r="L539"/>
  <c r="K539"/>
  <c r="J539"/>
  <c r="I539"/>
  <c r="H539"/>
  <c r="F538"/>
  <c r="E538"/>
  <c r="F537"/>
  <c r="E537"/>
  <c r="F536"/>
  <c r="E536"/>
  <c r="F535"/>
  <c r="E535"/>
  <c r="F534"/>
  <c r="E534"/>
  <c r="F533"/>
  <c r="E533"/>
  <c r="BA532"/>
  <c r="AZ532"/>
  <c r="AY532"/>
  <c r="AX532"/>
  <c r="AW532"/>
  <c r="AV532"/>
  <c r="AU532"/>
  <c r="AT532"/>
  <c r="AS532"/>
  <c r="AR532"/>
  <c r="AQ532"/>
  <c r="AP532"/>
  <c r="AO532"/>
  <c r="AN532"/>
  <c r="AM532"/>
  <c r="AL532"/>
  <c r="AK532"/>
  <c r="AJ532"/>
  <c r="AI532"/>
  <c r="AH532"/>
  <c r="AG532"/>
  <c r="AF532"/>
  <c r="AE532"/>
  <c r="AD532"/>
  <c r="AC532"/>
  <c r="AB532"/>
  <c r="AA532"/>
  <c r="Z532"/>
  <c r="Y532"/>
  <c r="X532"/>
  <c r="W532"/>
  <c r="V532"/>
  <c r="U532"/>
  <c r="T532"/>
  <c r="S532"/>
  <c r="R532"/>
  <c r="Q532"/>
  <c r="P532"/>
  <c r="O532"/>
  <c r="N532"/>
  <c r="M532"/>
  <c r="L532"/>
  <c r="K532"/>
  <c r="J532"/>
  <c r="I532"/>
  <c r="H532"/>
  <c r="F531"/>
  <c r="E531"/>
  <c r="F530"/>
  <c r="E530"/>
  <c r="F529"/>
  <c r="E529"/>
  <c r="F528"/>
  <c r="E528"/>
  <c r="F527"/>
  <c r="E527"/>
  <c r="F526"/>
  <c r="E526"/>
  <c r="BA525"/>
  <c r="AZ525"/>
  <c r="AY525"/>
  <c r="AX525"/>
  <c r="AW525"/>
  <c r="AV525"/>
  <c r="AU525"/>
  <c r="AT525"/>
  <c r="AS525"/>
  <c r="AR525"/>
  <c r="AQ525"/>
  <c r="AP525"/>
  <c r="AO525"/>
  <c r="AN525"/>
  <c r="AM525"/>
  <c r="AL525"/>
  <c r="AK525"/>
  <c r="AJ525"/>
  <c r="AI525"/>
  <c r="AH525"/>
  <c r="AG525"/>
  <c r="AF525"/>
  <c r="AE525"/>
  <c r="AD525"/>
  <c r="AC525"/>
  <c r="AB525"/>
  <c r="AA525"/>
  <c r="Z525"/>
  <c r="Y525"/>
  <c r="X525"/>
  <c r="W525"/>
  <c r="V525"/>
  <c r="U525"/>
  <c r="T525"/>
  <c r="S525"/>
  <c r="R525"/>
  <c r="Q525"/>
  <c r="P525"/>
  <c r="O525"/>
  <c r="N525"/>
  <c r="M525"/>
  <c r="L525"/>
  <c r="K525"/>
  <c r="J525"/>
  <c r="I525"/>
  <c r="H525"/>
  <c r="F524"/>
  <c r="E524"/>
  <c r="F523"/>
  <c r="E523"/>
  <c r="F522"/>
  <c r="E522"/>
  <c r="F521"/>
  <c r="E521"/>
  <c r="F520"/>
  <c r="E520"/>
  <c r="F519"/>
  <c r="E519"/>
  <c r="BA518"/>
  <c r="AZ518"/>
  <c r="AY518"/>
  <c r="AX518"/>
  <c r="AW518"/>
  <c r="AV518"/>
  <c r="AU518"/>
  <c r="AT518"/>
  <c r="AS518"/>
  <c r="AR518"/>
  <c r="AQ518"/>
  <c r="AP518"/>
  <c r="AO518"/>
  <c r="AN518"/>
  <c r="AM518"/>
  <c r="AL518"/>
  <c r="AK518"/>
  <c r="AJ518"/>
  <c r="AI518"/>
  <c r="AH518"/>
  <c r="AG518"/>
  <c r="AF518"/>
  <c r="AE518"/>
  <c r="AD518"/>
  <c r="AC518"/>
  <c r="AB518"/>
  <c r="AA518"/>
  <c r="Z518"/>
  <c r="Y518"/>
  <c r="X518"/>
  <c r="W518"/>
  <c r="V518"/>
  <c r="U518"/>
  <c r="T518"/>
  <c r="S518"/>
  <c r="R518"/>
  <c r="Q518"/>
  <c r="P518"/>
  <c r="O518"/>
  <c r="N518"/>
  <c r="M518"/>
  <c r="L518"/>
  <c r="K518"/>
  <c r="J518"/>
  <c r="I518"/>
  <c r="H518"/>
  <c r="F517"/>
  <c r="E517"/>
  <c r="F516"/>
  <c r="E516"/>
  <c r="F515"/>
  <c r="E515"/>
  <c r="F514"/>
  <c r="E514"/>
  <c r="F513"/>
  <c r="E513"/>
  <c r="F512"/>
  <c r="E512"/>
  <c r="BA511"/>
  <c r="AZ511"/>
  <c r="AY511"/>
  <c r="AX511"/>
  <c r="AW511"/>
  <c r="AV511"/>
  <c r="AU511"/>
  <c r="AT511"/>
  <c r="AS511"/>
  <c r="AR511"/>
  <c r="AQ511"/>
  <c r="AP511"/>
  <c r="AO511"/>
  <c r="AN511"/>
  <c r="AM511"/>
  <c r="AL511"/>
  <c r="AK511"/>
  <c r="AJ511"/>
  <c r="AI511"/>
  <c r="AH511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F510"/>
  <c r="E510"/>
  <c r="F509"/>
  <c r="E509"/>
  <c r="F508"/>
  <c r="E508"/>
  <c r="F507"/>
  <c r="E507"/>
  <c r="F506"/>
  <c r="E506"/>
  <c r="F505"/>
  <c r="E505"/>
  <c r="BA504"/>
  <c r="AZ504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AH504"/>
  <c r="AG504"/>
  <c r="AF504"/>
  <c r="AE504"/>
  <c r="AD504"/>
  <c r="AC504"/>
  <c r="AB504"/>
  <c r="AA504"/>
  <c r="Z504"/>
  <c r="Y504"/>
  <c r="X504"/>
  <c r="W504"/>
  <c r="V504"/>
  <c r="U504"/>
  <c r="T504"/>
  <c r="S504"/>
  <c r="R504"/>
  <c r="Q504"/>
  <c r="P504"/>
  <c r="O504"/>
  <c r="N504"/>
  <c r="M504"/>
  <c r="L504"/>
  <c r="K504"/>
  <c r="J504"/>
  <c r="I504"/>
  <c r="H504"/>
  <c r="F503"/>
  <c r="E503"/>
  <c r="F502"/>
  <c r="E502"/>
  <c r="F501"/>
  <c r="E501"/>
  <c r="F500"/>
  <c r="E500"/>
  <c r="F499"/>
  <c r="E499"/>
  <c r="F498"/>
  <c r="E498"/>
  <c r="BA497"/>
  <c r="AZ497"/>
  <c r="AY497"/>
  <c r="AX497"/>
  <c r="AW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AE497"/>
  <c r="AD497"/>
  <c r="AC497"/>
  <c r="AB497"/>
  <c r="AA497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H497"/>
  <c r="F496"/>
  <c r="E496"/>
  <c r="F495"/>
  <c r="E495"/>
  <c r="F494"/>
  <c r="E494"/>
  <c r="F493"/>
  <c r="E493"/>
  <c r="F492"/>
  <c r="E492"/>
  <c r="F491"/>
  <c r="E491"/>
  <c r="BA490"/>
  <c r="AZ490"/>
  <c r="AY490"/>
  <c r="AX490"/>
  <c r="AW490"/>
  <c r="AV490"/>
  <c r="AU490"/>
  <c r="AT490"/>
  <c r="AS490"/>
  <c r="AR490"/>
  <c r="AQ490"/>
  <c r="AP490"/>
  <c r="AO490"/>
  <c r="AN490"/>
  <c r="AM490"/>
  <c r="AL490"/>
  <c r="AK490"/>
  <c r="AJ490"/>
  <c r="AI490"/>
  <c r="AH490"/>
  <c r="AG490"/>
  <c r="AF490"/>
  <c r="AE490"/>
  <c r="AD490"/>
  <c r="AC490"/>
  <c r="AB490"/>
  <c r="AA490"/>
  <c r="Z490"/>
  <c r="Y490"/>
  <c r="X490"/>
  <c r="W490"/>
  <c r="V490"/>
  <c r="U490"/>
  <c r="T490"/>
  <c r="S490"/>
  <c r="R490"/>
  <c r="Q490"/>
  <c r="P490"/>
  <c r="O490"/>
  <c r="N490"/>
  <c r="M490"/>
  <c r="L490"/>
  <c r="K490"/>
  <c r="J490"/>
  <c r="I490"/>
  <c r="H490"/>
  <c r="F489"/>
  <c r="E489"/>
  <c r="F488"/>
  <c r="E488"/>
  <c r="F487"/>
  <c r="E487"/>
  <c r="F486"/>
  <c r="E486"/>
  <c r="F485"/>
  <c r="E485"/>
  <c r="F484"/>
  <c r="E484"/>
  <c r="BA483"/>
  <c r="AZ483"/>
  <c r="AY483"/>
  <c r="AX483"/>
  <c r="AW483"/>
  <c r="AV483"/>
  <c r="AU483"/>
  <c r="AT483"/>
  <c r="AS483"/>
  <c r="AR483"/>
  <c r="AQ483"/>
  <c r="AP483"/>
  <c r="AO483"/>
  <c r="AN483"/>
  <c r="AM483"/>
  <c r="AL483"/>
  <c r="AK483"/>
  <c r="AJ483"/>
  <c r="AI483"/>
  <c r="AH483"/>
  <c r="AG483"/>
  <c r="AF483"/>
  <c r="AE483"/>
  <c r="AD483"/>
  <c r="AC483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H483"/>
  <c r="F482"/>
  <c r="E482"/>
  <c r="F481"/>
  <c r="E481"/>
  <c r="F480"/>
  <c r="E480"/>
  <c r="F479"/>
  <c r="E479"/>
  <c r="F478"/>
  <c r="E478"/>
  <c r="F477"/>
  <c r="E477"/>
  <c r="BA476"/>
  <c r="AZ476"/>
  <c r="AY476"/>
  <c r="AX476"/>
  <c r="AW476"/>
  <c r="AV476"/>
  <c r="AU476"/>
  <c r="AT476"/>
  <c r="AS476"/>
  <c r="AR476"/>
  <c r="AQ476"/>
  <c r="AP476"/>
  <c r="AO476"/>
  <c r="AN476"/>
  <c r="AM476"/>
  <c r="AL476"/>
  <c r="AK476"/>
  <c r="AJ476"/>
  <c r="AI476"/>
  <c r="AH476"/>
  <c r="AG476"/>
  <c r="AF476"/>
  <c r="AE476"/>
  <c r="AD476"/>
  <c r="AC476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H476"/>
  <c r="F475"/>
  <c r="E475"/>
  <c r="F474"/>
  <c r="E474"/>
  <c r="F473"/>
  <c r="E473"/>
  <c r="F472"/>
  <c r="E472"/>
  <c r="F471"/>
  <c r="E471"/>
  <c r="F470"/>
  <c r="E470"/>
  <c r="BA469"/>
  <c r="AZ469"/>
  <c r="AY469"/>
  <c r="AX469"/>
  <c r="AW469"/>
  <c r="AV469"/>
  <c r="AU469"/>
  <c r="AT469"/>
  <c r="AS469"/>
  <c r="AR469"/>
  <c r="AQ469"/>
  <c r="AP469"/>
  <c r="AO469"/>
  <c r="AN469"/>
  <c r="AM469"/>
  <c r="AL469"/>
  <c r="AK469"/>
  <c r="AJ469"/>
  <c r="AI469"/>
  <c r="AH469"/>
  <c r="AG469"/>
  <c r="AF469"/>
  <c r="AE469"/>
  <c r="AD469"/>
  <c r="AC469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H469"/>
  <c r="F468"/>
  <c r="E468"/>
  <c r="F467"/>
  <c r="E467"/>
  <c r="F466"/>
  <c r="E466"/>
  <c r="F465"/>
  <c r="E465"/>
  <c r="F464"/>
  <c r="E464"/>
  <c r="F463"/>
  <c r="E463"/>
  <c r="BA462"/>
  <c r="AZ462"/>
  <c r="AY462"/>
  <c r="AX462"/>
  <c r="AW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AE462"/>
  <c r="AD462"/>
  <c r="AC462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H462"/>
  <c r="F461"/>
  <c r="E461"/>
  <c r="F460"/>
  <c r="E460"/>
  <c r="F459"/>
  <c r="E459"/>
  <c r="F458"/>
  <c r="E458"/>
  <c r="F457"/>
  <c r="E457"/>
  <c r="F456"/>
  <c r="E456"/>
  <c r="BA455"/>
  <c r="AZ455"/>
  <c r="AY455"/>
  <c r="AX455"/>
  <c r="AW455"/>
  <c r="AV455"/>
  <c r="AU455"/>
  <c r="AT455"/>
  <c r="AS455"/>
  <c r="AR455"/>
  <c r="AQ455"/>
  <c r="AP455"/>
  <c r="AO455"/>
  <c r="AN455"/>
  <c r="AM455"/>
  <c r="AL455"/>
  <c r="AK455"/>
  <c r="AJ455"/>
  <c r="AI455"/>
  <c r="AH455"/>
  <c r="AG455"/>
  <c r="AF455"/>
  <c r="AE455"/>
  <c r="AD455"/>
  <c r="AC455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H455"/>
  <c r="E183" l="1"/>
  <c r="F546"/>
  <c r="F511"/>
  <c r="F525"/>
  <c r="E539"/>
  <c r="F539"/>
  <c r="G539" s="1"/>
  <c r="G549"/>
  <c r="F469"/>
  <c r="E476"/>
  <c r="F504"/>
  <c r="F455"/>
  <c r="F483"/>
  <c r="E518"/>
  <c r="F518"/>
  <c r="G518" s="1"/>
  <c r="G528"/>
  <c r="E462"/>
  <c r="E490"/>
  <c r="E497"/>
  <c r="G507"/>
  <c r="E511"/>
  <c r="G511" s="1"/>
  <c r="G514"/>
  <c r="G521"/>
  <c r="E525"/>
  <c r="E532"/>
  <c r="F532"/>
  <c r="G535"/>
  <c r="G472"/>
  <c r="F497"/>
  <c r="G542"/>
  <c r="F462"/>
  <c r="F490"/>
  <c r="G490" s="1"/>
  <c r="G500"/>
  <c r="E504"/>
  <c r="E546"/>
  <c r="G546" s="1"/>
  <c r="E455"/>
  <c r="G455" s="1"/>
  <c r="G465"/>
  <c r="E469"/>
  <c r="F476"/>
  <c r="G476" s="1"/>
  <c r="G479"/>
  <c r="E483"/>
  <c r="G486"/>
  <c r="G493"/>
  <c r="G45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Z22"/>
  <c r="BA22"/>
  <c r="G497" l="1"/>
  <c r="G462"/>
  <c r="G525"/>
  <c r="G504"/>
  <c r="G469"/>
  <c r="G483"/>
  <c r="G532"/>
  <c r="W690"/>
  <c r="AE234" l="1"/>
  <c r="AY81"/>
  <c r="AY22" s="1"/>
  <c r="AY80"/>
  <c r="AY21" s="1"/>
  <c r="H964"/>
  <c r="I964"/>
  <c r="J964"/>
  <c r="K964"/>
  <c r="L964"/>
  <c r="M964"/>
  <c r="N964"/>
  <c r="O964"/>
  <c r="P964"/>
  <c r="Q964"/>
  <c r="R964"/>
  <c r="S964"/>
  <c r="T964"/>
  <c r="U964"/>
  <c r="V964"/>
  <c r="W964"/>
  <c r="X964"/>
  <c r="Y964"/>
  <c r="Z964"/>
  <c r="AA964"/>
  <c r="AB964"/>
  <c r="AC964"/>
  <c r="AD964"/>
  <c r="AE964"/>
  <c r="AF964"/>
  <c r="AG964"/>
  <c r="AH964"/>
  <c r="AI964"/>
  <c r="AJ964"/>
  <c r="AK964"/>
  <c r="AL964"/>
  <c r="AM964"/>
  <c r="AN964"/>
  <c r="AO964"/>
  <c r="AP964"/>
  <c r="AQ964"/>
  <c r="AR964"/>
  <c r="AS964"/>
  <c r="AT964"/>
  <c r="AU964"/>
  <c r="AV964"/>
  <c r="AW964"/>
  <c r="AX964"/>
  <c r="AY964"/>
  <c r="AZ964"/>
  <c r="BA964"/>
  <c r="H965"/>
  <c r="I965"/>
  <c r="J965"/>
  <c r="K965"/>
  <c r="L965"/>
  <c r="M965"/>
  <c r="N965"/>
  <c r="O965"/>
  <c r="P965"/>
  <c r="Q965"/>
  <c r="R965"/>
  <c r="S965"/>
  <c r="T965"/>
  <c r="U965"/>
  <c r="V965"/>
  <c r="W965"/>
  <c r="X965"/>
  <c r="Y965"/>
  <c r="Z965"/>
  <c r="AA965"/>
  <c r="AB965"/>
  <c r="AC965"/>
  <c r="AD965"/>
  <c r="AE965"/>
  <c r="AF965"/>
  <c r="AG965"/>
  <c r="AH965"/>
  <c r="AI965"/>
  <c r="AJ965"/>
  <c r="AK965"/>
  <c r="AL965"/>
  <c r="AM965"/>
  <c r="AN965"/>
  <c r="AO965"/>
  <c r="AP965"/>
  <c r="AQ965"/>
  <c r="AR965"/>
  <c r="AS965"/>
  <c r="AT965"/>
  <c r="AU965"/>
  <c r="AV965"/>
  <c r="AW965"/>
  <c r="AX965"/>
  <c r="AY965"/>
  <c r="AZ965"/>
  <c r="BA965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H967"/>
  <c r="I967"/>
  <c r="J967"/>
  <c r="K967"/>
  <c r="L967"/>
  <c r="M967"/>
  <c r="N967"/>
  <c r="O967"/>
  <c r="P967"/>
  <c r="Q967"/>
  <c r="R967"/>
  <c r="S967"/>
  <c r="T967"/>
  <c r="U967"/>
  <c r="V967"/>
  <c r="W967"/>
  <c r="X967"/>
  <c r="Y967"/>
  <c r="Z967"/>
  <c r="AA967"/>
  <c r="AB967"/>
  <c r="AC967"/>
  <c r="AD967"/>
  <c r="AE967"/>
  <c r="AF967"/>
  <c r="AG967"/>
  <c r="AH967"/>
  <c r="AI967"/>
  <c r="AJ967"/>
  <c r="AK967"/>
  <c r="AL967"/>
  <c r="AM967"/>
  <c r="AN967"/>
  <c r="AO967"/>
  <c r="AP967"/>
  <c r="AQ967"/>
  <c r="AR967"/>
  <c r="AS967"/>
  <c r="AT967"/>
  <c r="AU967"/>
  <c r="AV967"/>
  <c r="AW967"/>
  <c r="AX967"/>
  <c r="AY967"/>
  <c r="AZ967"/>
  <c r="BA967"/>
  <c r="I963"/>
  <c r="J963"/>
  <c r="K963"/>
  <c r="L963"/>
  <c r="M963"/>
  <c r="N963"/>
  <c r="O963"/>
  <c r="P963"/>
  <c r="Q963"/>
  <c r="R963"/>
  <c r="S963"/>
  <c r="T963"/>
  <c r="U963"/>
  <c r="V963"/>
  <c r="W963"/>
  <c r="X963"/>
  <c r="Y963"/>
  <c r="Z963"/>
  <c r="AA963"/>
  <c r="AB963"/>
  <c r="AC963"/>
  <c r="AD963"/>
  <c r="AE963"/>
  <c r="AF963"/>
  <c r="AG963"/>
  <c r="AH963"/>
  <c r="AI963"/>
  <c r="AJ963"/>
  <c r="AK963"/>
  <c r="AL963"/>
  <c r="AM963"/>
  <c r="AN963"/>
  <c r="AO963"/>
  <c r="AP963"/>
  <c r="AQ963"/>
  <c r="AR963"/>
  <c r="AS963"/>
  <c r="AT963"/>
  <c r="AU963"/>
  <c r="AV963"/>
  <c r="AW963"/>
  <c r="AX963"/>
  <c r="AY963"/>
  <c r="AZ963"/>
  <c r="BA963"/>
  <c r="H963"/>
  <c r="H1124" s="1"/>
  <c r="AY1018"/>
  <c r="H962" l="1"/>
  <c r="F1122"/>
  <c r="E1122"/>
  <c r="F1121"/>
  <c r="E1121"/>
  <c r="F1120"/>
  <c r="E1120"/>
  <c r="F1119"/>
  <c r="E1119"/>
  <c r="F1118"/>
  <c r="E1118"/>
  <c r="F1117"/>
  <c r="E1117"/>
  <c r="AZ1116"/>
  <c r="AY1116"/>
  <c r="AW1116"/>
  <c r="AV1116"/>
  <c r="AU1116"/>
  <c r="AT1116"/>
  <c r="AR1116"/>
  <c r="AQ1116"/>
  <c r="AP1116"/>
  <c r="AO1116"/>
  <c r="AM1116"/>
  <c r="AL1116"/>
  <c r="AK1116"/>
  <c r="AJ1116"/>
  <c r="AH1116"/>
  <c r="AG1116"/>
  <c r="AF1116"/>
  <c r="AE1116"/>
  <c r="AC1116"/>
  <c r="AB1116"/>
  <c r="AA1116"/>
  <c r="Z1116"/>
  <c r="X1116"/>
  <c r="W1116"/>
  <c r="U1116"/>
  <c r="T1116"/>
  <c r="R1116"/>
  <c r="Q1116"/>
  <c r="O1116"/>
  <c r="N1116"/>
  <c r="L1116"/>
  <c r="K1116"/>
  <c r="I1116"/>
  <c r="H1116"/>
  <c r="F1115"/>
  <c r="E1115"/>
  <c r="F1114"/>
  <c r="E1114"/>
  <c r="F1113"/>
  <c r="E1113"/>
  <c r="F1112"/>
  <c r="E1112"/>
  <c r="F1111"/>
  <c r="E1111"/>
  <c r="F1110"/>
  <c r="E1110"/>
  <c r="AZ1109"/>
  <c r="AY1109"/>
  <c r="AW1109"/>
  <c r="AV1109"/>
  <c r="AU1109"/>
  <c r="AT1109"/>
  <c r="AR1109"/>
  <c r="AQ1109"/>
  <c r="AP1109"/>
  <c r="AO1109"/>
  <c r="AM1109"/>
  <c r="AL1109"/>
  <c r="AK1109"/>
  <c r="AJ1109"/>
  <c r="AH1109"/>
  <c r="AG1109"/>
  <c r="AF1109"/>
  <c r="AE1109"/>
  <c r="AC1109"/>
  <c r="AB1109"/>
  <c r="AA1109"/>
  <c r="Z1109"/>
  <c r="X1109"/>
  <c r="W1109"/>
  <c r="U1109"/>
  <c r="T1109"/>
  <c r="R1109"/>
  <c r="Q1109"/>
  <c r="O1109"/>
  <c r="N1109"/>
  <c r="L1109"/>
  <c r="K1109"/>
  <c r="I1109"/>
  <c r="F1109" s="1"/>
  <c r="H1109"/>
  <c r="F1108"/>
  <c r="E1108"/>
  <c r="F1107"/>
  <c r="E1107"/>
  <c r="F1106"/>
  <c r="E1106"/>
  <c r="F1105"/>
  <c r="E1105"/>
  <c r="F1104"/>
  <c r="E1104"/>
  <c r="F1103"/>
  <c r="E1103"/>
  <c r="AZ1102"/>
  <c r="AY1102"/>
  <c r="AW1102"/>
  <c r="AV1102"/>
  <c r="AU1102"/>
  <c r="AT1102"/>
  <c r="AR1102"/>
  <c r="AQ1102"/>
  <c r="AP1102"/>
  <c r="AO1102"/>
  <c r="AM1102"/>
  <c r="AL1102"/>
  <c r="AK1102"/>
  <c r="AJ1102"/>
  <c r="AH1102"/>
  <c r="AG1102"/>
  <c r="AF1102"/>
  <c r="AE1102"/>
  <c r="AC1102"/>
  <c r="AB1102"/>
  <c r="AA1102"/>
  <c r="Z1102"/>
  <c r="X1102"/>
  <c r="W1102"/>
  <c r="U1102"/>
  <c r="T1102"/>
  <c r="R1102"/>
  <c r="Q1102"/>
  <c r="O1102"/>
  <c r="N1102"/>
  <c r="L1102"/>
  <c r="K1102"/>
  <c r="I1102"/>
  <c r="H1102"/>
  <c r="F1101"/>
  <c r="E1101"/>
  <c r="F1100"/>
  <c r="E1100"/>
  <c r="F1099"/>
  <c r="E1099"/>
  <c r="F1098"/>
  <c r="E1098"/>
  <c r="F1097"/>
  <c r="E1097"/>
  <c r="F1096"/>
  <c r="E1096"/>
  <c r="AZ1095"/>
  <c r="AY1095"/>
  <c r="AW1095"/>
  <c r="AV1095"/>
  <c r="AU1095"/>
  <c r="AT1095"/>
  <c r="AR1095"/>
  <c r="AQ1095"/>
  <c r="AP1095"/>
  <c r="AO1095"/>
  <c r="AM1095"/>
  <c r="AL1095"/>
  <c r="AK1095"/>
  <c r="AJ1095"/>
  <c r="AH1095"/>
  <c r="AG1095"/>
  <c r="AF1095"/>
  <c r="AE1095"/>
  <c r="AC1095"/>
  <c r="AB1095"/>
  <c r="AA1095"/>
  <c r="Z1095"/>
  <c r="X1095"/>
  <c r="W1095"/>
  <c r="U1095"/>
  <c r="T1095"/>
  <c r="R1095"/>
  <c r="Q1095"/>
  <c r="O1095"/>
  <c r="N1095"/>
  <c r="L1095"/>
  <c r="K1095"/>
  <c r="I1095"/>
  <c r="H1095"/>
  <c r="F1094"/>
  <c r="E1094"/>
  <c r="F1093"/>
  <c r="E1093"/>
  <c r="F1092"/>
  <c r="E1092"/>
  <c r="F1091"/>
  <c r="E1091"/>
  <c r="F1090"/>
  <c r="E1090"/>
  <c r="F1089"/>
  <c r="E1089"/>
  <c r="AZ1088"/>
  <c r="AY1088"/>
  <c r="AW1088"/>
  <c r="AV1088"/>
  <c r="AU1088"/>
  <c r="AT1088"/>
  <c r="AR1088"/>
  <c r="AQ1088"/>
  <c r="AP1088"/>
  <c r="AO1088"/>
  <c r="AM1088"/>
  <c r="AL1088"/>
  <c r="AK1088"/>
  <c r="AJ1088"/>
  <c r="AH1088"/>
  <c r="AG1088"/>
  <c r="AF1088"/>
  <c r="AE1088"/>
  <c r="AC1088"/>
  <c r="AB1088"/>
  <c r="AA1088"/>
  <c r="Z1088"/>
  <c r="X1088"/>
  <c r="W1088"/>
  <c r="U1088"/>
  <c r="T1088"/>
  <c r="R1088"/>
  <c r="Q1088"/>
  <c r="O1088"/>
  <c r="N1088"/>
  <c r="L1088"/>
  <c r="K1088"/>
  <c r="I1088"/>
  <c r="H1088"/>
  <c r="F1087"/>
  <c r="E1087"/>
  <c r="F1086"/>
  <c r="E1086"/>
  <c r="F1085"/>
  <c r="E1085"/>
  <c r="F1084"/>
  <c r="E1084"/>
  <c r="F1083"/>
  <c r="E1083"/>
  <c r="F1082"/>
  <c r="E1082"/>
  <c r="AZ1081"/>
  <c r="AY1081"/>
  <c r="AW1081"/>
  <c r="AV1081"/>
  <c r="AU1081"/>
  <c r="AT1081"/>
  <c r="AR1081"/>
  <c r="AQ1081"/>
  <c r="AP1081"/>
  <c r="AO1081"/>
  <c r="AM1081"/>
  <c r="AL1081"/>
  <c r="AK1081"/>
  <c r="AJ1081"/>
  <c r="AH1081"/>
  <c r="AG1081"/>
  <c r="AF1081"/>
  <c r="AE1081"/>
  <c r="AC1081"/>
  <c r="AB1081"/>
  <c r="AA1081"/>
  <c r="Z1081"/>
  <c r="X1081"/>
  <c r="W1081"/>
  <c r="U1081"/>
  <c r="T1081"/>
  <c r="R1081"/>
  <c r="Q1081"/>
  <c r="O1081"/>
  <c r="N1081"/>
  <c r="L1081"/>
  <c r="K1081"/>
  <c r="I1081"/>
  <c r="H1081"/>
  <c r="F1080"/>
  <c r="E1080"/>
  <c r="F1079"/>
  <c r="E1079"/>
  <c r="F1078"/>
  <c r="E1078"/>
  <c r="F1077"/>
  <c r="E1077"/>
  <c r="F1076"/>
  <c r="E1076"/>
  <c r="F1075"/>
  <c r="E1075"/>
  <c r="AZ1074"/>
  <c r="AY1074"/>
  <c r="AW1074"/>
  <c r="AV1074"/>
  <c r="AU1074"/>
  <c r="AT1074"/>
  <c r="AR1074"/>
  <c r="AQ1074"/>
  <c r="AP1074"/>
  <c r="AO1074"/>
  <c r="AM1074"/>
  <c r="AL1074"/>
  <c r="AK1074"/>
  <c r="AJ1074"/>
  <c r="AH1074"/>
  <c r="AG1074"/>
  <c r="AF1074"/>
  <c r="AE1074"/>
  <c r="AC1074"/>
  <c r="AB1074"/>
  <c r="AA1074"/>
  <c r="Z1074"/>
  <c r="X1074"/>
  <c r="W1074"/>
  <c r="U1074"/>
  <c r="T1074"/>
  <c r="R1074"/>
  <c r="Q1074"/>
  <c r="O1074"/>
  <c r="N1074"/>
  <c r="L1074"/>
  <c r="K1074"/>
  <c r="I1074"/>
  <c r="H1074"/>
  <c r="F1073"/>
  <c r="E1073"/>
  <c r="F1072"/>
  <c r="E1072"/>
  <c r="F1071"/>
  <c r="E1071"/>
  <c r="F1070"/>
  <c r="E1070"/>
  <c r="F1069"/>
  <c r="E1069"/>
  <c r="F1068"/>
  <c r="E1068"/>
  <c r="AZ1067"/>
  <c r="AY1067"/>
  <c r="AW1067"/>
  <c r="AV1067"/>
  <c r="AU1067"/>
  <c r="AT1067"/>
  <c r="AR1067"/>
  <c r="AQ1067"/>
  <c r="AP1067"/>
  <c r="AO1067"/>
  <c r="AM1067"/>
  <c r="AL1067"/>
  <c r="AK1067"/>
  <c r="AJ1067"/>
  <c r="AH1067"/>
  <c r="AG1067"/>
  <c r="AF1067"/>
  <c r="AE1067"/>
  <c r="AC1067"/>
  <c r="AB1067"/>
  <c r="AA1067"/>
  <c r="Z1067"/>
  <c r="X1067"/>
  <c r="W1067"/>
  <c r="U1067"/>
  <c r="T1067"/>
  <c r="R1067"/>
  <c r="Q1067"/>
  <c r="O1067"/>
  <c r="N1067"/>
  <c r="L1067"/>
  <c r="K1067"/>
  <c r="I1067"/>
  <c r="H1067"/>
  <c r="F1066"/>
  <c r="E1066"/>
  <c r="F1065"/>
  <c r="E1065"/>
  <c r="F1064"/>
  <c r="E1064"/>
  <c r="F1063"/>
  <c r="E1063"/>
  <c r="F1062"/>
  <c r="E1062"/>
  <c r="F1061"/>
  <c r="E1061"/>
  <c r="AZ1060"/>
  <c r="AY1060"/>
  <c r="AW1060"/>
  <c r="AV1060"/>
  <c r="AU1060"/>
  <c r="AT1060"/>
  <c r="AR1060"/>
  <c r="AQ1060"/>
  <c r="AP1060"/>
  <c r="AO1060"/>
  <c r="AM1060"/>
  <c r="AL1060"/>
  <c r="AK1060"/>
  <c r="AJ1060"/>
  <c r="AH1060"/>
  <c r="AG1060"/>
  <c r="AF1060"/>
  <c r="AE1060"/>
  <c r="AC1060"/>
  <c r="AB1060"/>
  <c r="AA1060"/>
  <c r="Z1060"/>
  <c r="X1060"/>
  <c r="W1060"/>
  <c r="U1060"/>
  <c r="T1060"/>
  <c r="R1060"/>
  <c r="Q1060"/>
  <c r="O1060"/>
  <c r="N1060"/>
  <c r="L1060"/>
  <c r="K1060"/>
  <c r="I1060"/>
  <c r="H1060"/>
  <c r="F1059"/>
  <c r="E1059"/>
  <c r="F1058"/>
  <c r="E1058"/>
  <c r="F1057"/>
  <c r="E1057"/>
  <c r="F1056"/>
  <c r="E1056"/>
  <c r="F1055"/>
  <c r="E1055"/>
  <c r="F1054"/>
  <c r="E1054"/>
  <c r="AZ1053"/>
  <c r="AY1053"/>
  <c r="AW1053"/>
  <c r="AV1053"/>
  <c r="AU1053"/>
  <c r="AT1053"/>
  <c r="AR1053"/>
  <c r="AQ1053"/>
  <c r="AP1053"/>
  <c r="AO1053"/>
  <c r="AM1053"/>
  <c r="AL1053"/>
  <c r="AK1053"/>
  <c r="AJ1053"/>
  <c r="AH1053"/>
  <c r="AG1053"/>
  <c r="AF1053"/>
  <c r="AE1053"/>
  <c r="AC1053"/>
  <c r="AB1053"/>
  <c r="AA1053"/>
  <c r="Z1053"/>
  <c r="X1053"/>
  <c r="W1053"/>
  <c r="U1053"/>
  <c r="T1053"/>
  <c r="R1053"/>
  <c r="Q1053"/>
  <c r="O1053"/>
  <c r="N1053"/>
  <c r="L1053"/>
  <c r="K1053"/>
  <c r="I1053"/>
  <c r="F1053" s="1"/>
  <c r="H1053"/>
  <c r="F1052"/>
  <c r="E1052"/>
  <c r="F1051"/>
  <c r="E1051"/>
  <c r="F1050"/>
  <c r="E1050"/>
  <c r="F1049"/>
  <c r="E1049"/>
  <c r="F1048"/>
  <c r="E1048"/>
  <c r="F1047"/>
  <c r="E1047"/>
  <c r="AZ1046"/>
  <c r="AY1046"/>
  <c r="AW1046"/>
  <c r="AV1046"/>
  <c r="AU1046"/>
  <c r="AT1046"/>
  <c r="AR1046"/>
  <c r="AQ1046"/>
  <c r="AP1046"/>
  <c r="AO1046"/>
  <c r="AM1046"/>
  <c r="AL1046"/>
  <c r="AK1046"/>
  <c r="AJ1046"/>
  <c r="AH1046"/>
  <c r="AG1046"/>
  <c r="AF1046"/>
  <c r="AE1046"/>
  <c r="AC1046"/>
  <c r="AB1046"/>
  <c r="AA1046"/>
  <c r="Z1046"/>
  <c r="X1046"/>
  <c r="W1046"/>
  <c r="U1046"/>
  <c r="T1046"/>
  <c r="R1046"/>
  <c r="Q1046"/>
  <c r="O1046"/>
  <c r="N1046"/>
  <c r="L1046"/>
  <c r="K1046"/>
  <c r="I1046"/>
  <c r="H1046"/>
  <c r="F1045"/>
  <c r="E1045"/>
  <c r="F1044"/>
  <c r="E1044"/>
  <c r="F1043"/>
  <c r="E1043"/>
  <c r="F1042"/>
  <c r="E1042"/>
  <c r="F1041"/>
  <c r="E1041"/>
  <c r="F1040"/>
  <c r="E1040"/>
  <c r="AZ1039"/>
  <c r="AY1039"/>
  <c r="AW1039"/>
  <c r="AV1039"/>
  <c r="AU1039"/>
  <c r="AT1039"/>
  <c r="AR1039"/>
  <c r="AQ1039"/>
  <c r="AP1039"/>
  <c r="AO1039"/>
  <c r="AM1039"/>
  <c r="AL1039"/>
  <c r="AK1039"/>
  <c r="AJ1039"/>
  <c r="AH1039"/>
  <c r="AG1039"/>
  <c r="AF1039"/>
  <c r="AE1039"/>
  <c r="AC1039"/>
  <c r="AB1039"/>
  <c r="AA1039"/>
  <c r="Z1039"/>
  <c r="X1039"/>
  <c r="W1039"/>
  <c r="U1039"/>
  <c r="T1039"/>
  <c r="R1039"/>
  <c r="Q1039"/>
  <c r="O1039"/>
  <c r="N1039"/>
  <c r="L1039"/>
  <c r="K1039"/>
  <c r="I1039"/>
  <c r="H1039"/>
  <c r="F1038"/>
  <c r="E1038"/>
  <c r="F1037"/>
  <c r="E1037"/>
  <c r="F1036"/>
  <c r="E1036"/>
  <c r="F1035"/>
  <c r="E1035"/>
  <c r="F1034"/>
  <c r="E1034"/>
  <c r="F1033"/>
  <c r="E1033"/>
  <c r="AZ1032"/>
  <c r="AY1032"/>
  <c r="AW1032"/>
  <c r="AV1032"/>
  <c r="AU1032"/>
  <c r="AT1032"/>
  <c r="AR1032"/>
  <c r="AQ1032"/>
  <c r="AP1032"/>
  <c r="AO1032"/>
  <c r="AM1032"/>
  <c r="AL1032"/>
  <c r="AK1032"/>
  <c r="AJ1032"/>
  <c r="AH1032"/>
  <c r="AG1032"/>
  <c r="AF1032"/>
  <c r="AE1032"/>
  <c r="AC1032"/>
  <c r="AB1032"/>
  <c r="AA1032"/>
  <c r="Z1032"/>
  <c r="X1032"/>
  <c r="W1032"/>
  <c r="U1032"/>
  <c r="T1032"/>
  <c r="R1032"/>
  <c r="Q1032"/>
  <c r="O1032"/>
  <c r="N1032"/>
  <c r="L1032"/>
  <c r="K1032"/>
  <c r="I1032"/>
  <c r="H1032"/>
  <c r="F1031"/>
  <c r="E1031"/>
  <c r="F1030"/>
  <c r="E1030"/>
  <c r="F1029"/>
  <c r="E1029"/>
  <c r="F1028"/>
  <c r="E1028"/>
  <c r="F1027"/>
  <c r="E1027"/>
  <c r="F1026"/>
  <c r="E1026"/>
  <c r="AZ1025"/>
  <c r="AY1025"/>
  <c r="AW1025"/>
  <c r="AV1025"/>
  <c r="AU1025"/>
  <c r="AT1025"/>
  <c r="AR1025"/>
  <c r="AQ1025"/>
  <c r="AP1025"/>
  <c r="AO1025"/>
  <c r="AM1025"/>
  <c r="AL1025"/>
  <c r="AK1025"/>
  <c r="AJ1025"/>
  <c r="AH1025"/>
  <c r="AG1025"/>
  <c r="AF1025"/>
  <c r="AE1025"/>
  <c r="AC1025"/>
  <c r="AB1025"/>
  <c r="AA1025"/>
  <c r="Z1025"/>
  <c r="X1025"/>
  <c r="W1025"/>
  <c r="U1025"/>
  <c r="T1025"/>
  <c r="R1025"/>
  <c r="Q1025"/>
  <c r="O1025"/>
  <c r="N1025"/>
  <c r="L1025"/>
  <c r="K1025"/>
  <c r="I1025"/>
  <c r="H1025"/>
  <c r="F1024"/>
  <c r="E1024"/>
  <c r="F1023"/>
  <c r="E1023"/>
  <c r="F1022"/>
  <c r="E1022"/>
  <c r="F1021"/>
  <c r="E1021"/>
  <c r="F1020"/>
  <c r="E1020"/>
  <c r="F1019"/>
  <c r="E1019"/>
  <c r="AZ1018"/>
  <c r="AW1018"/>
  <c r="AV1018"/>
  <c r="AU1018"/>
  <c r="AT1018"/>
  <c r="AR1018"/>
  <c r="AQ1018"/>
  <c r="AP1018"/>
  <c r="AO1018"/>
  <c r="AM1018"/>
  <c r="AL1018"/>
  <c r="AK1018"/>
  <c r="AJ1018"/>
  <c r="AH1018"/>
  <c r="AG1018"/>
  <c r="AF1018"/>
  <c r="AE1018"/>
  <c r="AC1018"/>
  <c r="AB1018"/>
  <c r="AA1018"/>
  <c r="Z1018"/>
  <c r="X1018"/>
  <c r="W1018"/>
  <c r="U1018"/>
  <c r="T1018"/>
  <c r="R1018"/>
  <c r="Q1018"/>
  <c r="O1018"/>
  <c r="N1018"/>
  <c r="L1018"/>
  <c r="K1018"/>
  <c r="I1018"/>
  <c r="H1018"/>
  <c r="F1017"/>
  <c r="E1017"/>
  <c r="F1016"/>
  <c r="E1016"/>
  <c r="F1015"/>
  <c r="E1015"/>
  <c r="F1014"/>
  <c r="E1014"/>
  <c r="F1013"/>
  <c r="E1013"/>
  <c r="F1012"/>
  <c r="E1012"/>
  <c r="AZ1011"/>
  <c r="AY1011"/>
  <c r="AW1011"/>
  <c r="AV1011"/>
  <c r="AU1011"/>
  <c r="AT1011"/>
  <c r="AR1011"/>
  <c r="AQ1011"/>
  <c r="AP1011"/>
  <c r="AO1011"/>
  <c r="AM1011"/>
  <c r="AL1011"/>
  <c r="AK1011"/>
  <c r="AJ1011"/>
  <c r="AH1011"/>
  <c r="AG1011"/>
  <c r="AF1011"/>
  <c r="AE1011"/>
  <c r="AC1011"/>
  <c r="AB1011"/>
  <c r="AA1011"/>
  <c r="Z1011"/>
  <c r="X1011"/>
  <c r="W1011"/>
  <c r="U1011"/>
  <c r="T1011"/>
  <c r="R1011"/>
  <c r="Q1011"/>
  <c r="O1011"/>
  <c r="N1011"/>
  <c r="L1011"/>
  <c r="K1011"/>
  <c r="I1011"/>
  <c r="H1011"/>
  <c r="F1010"/>
  <c r="E1010"/>
  <c r="F1009"/>
  <c r="E1009"/>
  <c r="F1008"/>
  <c r="E1008"/>
  <c r="F1007"/>
  <c r="E1007"/>
  <c r="F1006"/>
  <c r="E1006"/>
  <c r="F1005"/>
  <c r="E1005"/>
  <c r="AZ1004"/>
  <c r="AY1004"/>
  <c r="AW1004"/>
  <c r="AV1004"/>
  <c r="AU1004"/>
  <c r="AT1004"/>
  <c r="AR1004"/>
  <c r="AQ1004"/>
  <c r="AP1004"/>
  <c r="AO1004"/>
  <c r="AM1004"/>
  <c r="AL1004"/>
  <c r="AK1004"/>
  <c r="AJ1004"/>
  <c r="AH1004"/>
  <c r="AG1004"/>
  <c r="AF1004"/>
  <c r="AE1004"/>
  <c r="AC1004"/>
  <c r="AB1004"/>
  <c r="AA1004"/>
  <c r="Z1004"/>
  <c r="X1004"/>
  <c r="W1004"/>
  <c r="U1004"/>
  <c r="T1004"/>
  <c r="R1004"/>
  <c r="Q1004"/>
  <c r="O1004"/>
  <c r="N1004"/>
  <c r="L1004"/>
  <c r="K1004"/>
  <c r="I1004"/>
  <c r="H1004"/>
  <c r="F1032" l="1"/>
  <c r="F1018"/>
  <c r="F1116"/>
  <c r="E1067"/>
  <c r="E1018"/>
  <c r="F1004"/>
  <c r="F1011"/>
  <c r="E1088"/>
  <c r="E1116"/>
  <c r="E1039"/>
  <c r="F1074"/>
  <c r="F1081"/>
  <c r="F1102"/>
  <c r="F1046"/>
  <c r="E1060"/>
  <c r="F1088"/>
  <c r="F1095"/>
  <c r="F1060"/>
  <c r="F1067"/>
  <c r="E1004"/>
  <c r="E1025"/>
  <c r="F1039"/>
  <c r="E1046"/>
  <c r="E1074"/>
  <c r="E1102"/>
  <c r="E1011"/>
  <c r="F1025"/>
  <c r="E1032"/>
  <c r="E1053"/>
  <c r="E1081"/>
  <c r="E1095"/>
  <c r="E1109"/>
  <c r="AT1128"/>
  <c r="AT1135" s="1"/>
  <c r="AU1128"/>
  <c r="AU1135" s="1"/>
  <c r="E655" l="1"/>
  <c r="AY574"/>
  <c r="AZ801" l="1"/>
  <c r="F801" s="1"/>
  <c r="AY801"/>
  <c r="AY799" s="1"/>
  <c r="F819"/>
  <c r="E819"/>
  <c r="F818"/>
  <c r="E818"/>
  <c r="F817"/>
  <c r="E817"/>
  <c r="F816"/>
  <c r="E816"/>
  <c r="F815"/>
  <c r="E815"/>
  <c r="F814"/>
  <c r="E814"/>
  <c r="AZ813"/>
  <c r="AY813"/>
  <c r="AW813"/>
  <c r="AV813"/>
  <c r="AU813"/>
  <c r="AT813"/>
  <c r="AR813"/>
  <c r="AQ813"/>
  <c r="AP813"/>
  <c r="AO813"/>
  <c r="AM813"/>
  <c r="AL813"/>
  <c r="AK813"/>
  <c r="AJ813"/>
  <c r="AH813"/>
  <c r="AG813"/>
  <c r="AF813"/>
  <c r="AE813"/>
  <c r="AC813"/>
  <c r="AB813"/>
  <c r="AA813"/>
  <c r="Z813"/>
  <c r="X813"/>
  <c r="W813"/>
  <c r="U813"/>
  <c r="T813"/>
  <c r="R813"/>
  <c r="Q813"/>
  <c r="O813"/>
  <c r="N813"/>
  <c r="L813"/>
  <c r="K813"/>
  <c r="I813"/>
  <c r="H813"/>
  <c r="F812"/>
  <c r="E812"/>
  <c r="F811"/>
  <c r="E811"/>
  <c r="F810"/>
  <c r="E810"/>
  <c r="F809"/>
  <c r="E809"/>
  <c r="F808"/>
  <c r="E808"/>
  <c r="F807"/>
  <c r="E807"/>
  <c r="AZ806"/>
  <c r="AY806"/>
  <c r="AW806"/>
  <c r="AV806"/>
  <c r="AU806"/>
  <c r="AT806"/>
  <c r="AR806"/>
  <c r="AQ806"/>
  <c r="AP806"/>
  <c r="AO806"/>
  <c r="AM806"/>
  <c r="AL806"/>
  <c r="AK806"/>
  <c r="AJ806"/>
  <c r="AH806"/>
  <c r="AG806"/>
  <c r="AF806"/>
  <c r="AE806"/>
  <c r="AC806"/>
  <c r="AB806"/>
  <c r="AA806"/>
  <c r="Z806"/>
  <c r="X806"/>
  <c r="W806"/>
  <c r="U806"/>
  <c r="T806"/>
  <c r="R806"/>
  <c r="Q806"/>
  <c r="O806"/>
  <c r="N806"/>
  <c r="L806"/>
  <c r="K806"/>
  <c r="I806"/>
  <c r="H806"/>
  <c r="AY792"/>
  <c r="F805"/>
  <c r="E805"/>
  <c r="F804"/>
  <c r="E804"/>
  <c r="F803"/>
  <c r="E803"/>
  <c r="F802"/>
  <c r="E802"/>
  <c r="F800"/>
  <c r="E800"/>
  <c r="AW799"/>
  <c r="AV799"/>
  <c r="AU799"/>
  <c r="AT799"/>
  <c r="AR799"/>
  <c r="AQ799"/>
  <c r="AP799"/>
  <c r="AO799"/>
  <c r="AM799"/>
  <c r="AL799"/>
  <c r="AK799"/>
  <c r="AJ799"/>
  <c r="AH799"/>
  <c r="AG799"/>
  <c r="AF799"/>
  <c r="AE799"/>
  <c r="AC799"/>
  <c r="AB799"/>
  <c r="AA799"/>
  <c r="Z799"/>
  <c r="X799"/>
  <c r="W799"/>
  <c r="U799"/>
  <c r="T799"/>
  <c r="R799"/>
  <c r="Q799"/>
  <c r="O799"/>
  <c r="N799"/>
  <c r="L799"/>
  <c r="K799"/>
  <c r="I799"/>
  <c r="H799"/>
  <c r="G809" l="1"/>
  <c r="AZ799"/>
  <c r="F799" s="1"/>
  <c r="E801"/>
  <c r="E799"/>
  <c r="F813"/>
  <c r="F806"/>
  <c r="G816"/>
  <c r="E806"/>
  <c r="E813"/>
  <c r="AZ838"/>
  <c r="G813" l="1"/>
  <c r="G806"/>
  <c r="AU1134" l="1"/>
  <c r="AU1136"/>
  <c r="AU969" l="1"/>
  <c r="AU997"/>
  <c r="AU983"/>
  <c r="H866"/>
  <c r="I866"/>
  <c r="J866"/>
  <c r="K866"/>
  <c r="L866"/>
  <c r="M866"/>
  <c r="N866"/>
  <c r="O866"/>
  <c r="P866"/>
  <c r="Q866"/>
  <c r="R866"/>
  <c r="S866"/>
  <c r="T866"/>
  <c r="U866"/>
  <c r="V866"/>
  <c r="W866"/>
  <c r="X866"/>
  <c r="Y866"/>
  <c r="Z866"/>
  <c r="AA866"/>
  <c r="AB866"/>
  <c r="AC866"/>
  <c r="AD866"/>
  <c r="AE866"/>
  <c r="AF866"/>
  <c r="AG866"/>
  <c r="AH866"/>
  <c r="AI866"/>
  <c r="AJ866"/>
  <c r="AK866"/>
  <c r="AL866"/>
  <c r="AM866"/>
  <c r="AN866"/>
  <c r="AO866"/>
  <c r="AP866"/>
  <c r="AQ866"/>
  <c r="AR866"/>
  <c r="AS866"/>
  <c r="AT866"/>
  <c r="AU866"/>
  <c r="AV866"/>
  <c r="AW866"/>
  <c r="AX866"/>
  <c r="AZ866"/>
  <c r="BA866"/>
  <c r="H867"/>
  <c r="I867"/>
  <c r="J867"/>
  <c r="K867"/>
  <c r="L867"/>
  <c r="M867"/>
  <c r="N867"/>
  <c r="O867"/>
  <c r="P867"/>
  <c r="Q867"/>
  <c r="R867"/>
  <c r="S867"/>
  <c r="T867"/>
  <c r="U867"/>
  <c r="V867"/>
  <c r="W867"/>
  <c r="X867"/>
  <c r="Y867"/>
  <c r="Z867"/>
  <c r="AA867"/>
  <c r="AB867"/>
  <c r="AC867"/>
  <c r="AD867"/>
  <c r="AE867"/>
  <c r="AF867"/>
  <c r="AG867"/>
  <c r="AH867"/>
  <c r="AI867"/>
  <c r="AJ867"/>
  <c r="AK867"/>
  <c r="AL867"/>
  <c r="AM867"/>
  <c r="AN867"/>
  <c r="AO867"/>
  <c r="AP867"/>
  <c r="AQ867"/>
  <c r="AR867"/>
  <c r="AS867"/>
  <c r="AT867"/>
  <c r="AU867"/>
  <c r="AV867"/>
  <c r="AW867"/>
  <c r="AX867"/>
  <c r="AY867"/>
  <c r="AZ867"/>
  <c r="BA867"/>
  <c r="I865"/>
  <c r="J865"/>
  <c r="K865"/>
  <c r="L865"/>
  <c r="M865"/>
  <c r="N865"/>
  <c r="O865"/>
  <c r="P865"/>
  <c r="Q865"/>
  <c r="R865"/>
  <c r="S865"/>
  <c r="T865"/>
  <c r="U865"/>
  <c r="V865"/>
  <c r="W865"/>
  <c r="X865"/>
  <c r="Y865"/>
  <c r="Z865"/>
  <c r="AA865"/>
  <c r="AB865"/>
  <c r="AC865"/>
  <c r="AD865"/>
  <c r="AE865"/>
  <c r="AF865"/>
  <c r="AG865"/>
  <c r="AH865"/>
  <c r="AI865"/>
  <c r="AJ865"/>
  <c r="AK865"/>
  <c r="AL865"/>
  <c r="AM865"/>
  <c r="AN865"/>
  <c r="AO865"/>
  <c r="AP865"/>
  <c r="AQ865"/>
  <c r="AR865"/>
  <c r="AS865"/>
  <c r="AT865"/>
  <c r="AU865"/>
  <c r="AV865"/>
  <c r="AW865"/>
  <c r="AX865"/>
  <c r="AY865"/>
  <c r="AZ865"/>
  <c r="BA865"/>
  <c r="H865"/>
  <c r="F863" l="1"/>
  <c r="E863"/>
  <c r="F862"/>
  <c r="E862"/>
  <c r="F861"/>
  <c r="E861"/>
  <c r="E860"/>
  <c r="F860"/>
  <c r="E859"/>
  <c r="F859"/>
  <c r="F858"/>
  <c r="E858"/>
  <c r="AZ857"/>
  <c r="AW857"/>
  <c r="AV857"/>
  <c r="AU857"/>
  <c r="AT857"/>
  <c r="AR857"/>
  <c r="AQ857"/>
  <c r="AP857"/>
  <c r="AO857"/>
  <c r="AM857"/>
  <c r="AL857"/>
  <c r="AK857"/>
  <c r="AJ857"/>
  <c r="AH857"/>
  <c r="AG857"/>
  <c r="AF857"/>
  <c r="AE857"/>
  <c r="AC857"/>
  <c r="AB857"/>
  <c r="AA857"/>
  <c r="Z857"/>
  <c r="X857"/>
  <c r="W857"/>
  <c r="U857"/>
  <c r="T857"/>
  <c r="R857"/>
  <c r="Q857"/>
  <c r="O857"/>
  <c r="N857"/>
  <c r="L857"/>
  <c r="K857"/>
  <c r="I857"/>
  <c r="H857"/>
  <c r="AY838" l="1"/>
  <c r="AY866"/>
  <c r="F857"/>
  <c r="G859"/>
  <c r="G860"/>
  <c r="AY857"/>
  <c r="E857" s="1"/>
  <c r="G857" l="1"/>
  <c r="F798" l="1"/>
  <c r="E798"/>
  <c r="F797"/>
  <c r="E797"/>
  <c r="F796"/>
  <c r="E796"/>
  <c r="F795"/>
  <c r="E795"/>
  <c r="F794"/>
  <c r="E794"/>
  <c r="F793"/>
  <c r="E793"/>
  <c r="AZ792"/>
  <c r="AW792"/>
  <c r="AV792"/>
  <c r="AU792"/>
  <c r="AT792"/>
  <c r="AR792"/>
  <c r="AQ792"/>
  <c r="AP792"/>
  <c r="AO792"/>
  <c r="AM792"/>
  <c r="AL792"/>
  <c r="AK792"/>
  <c r="AJ792"/>
  <c r="AH792"/>
  <c r="AG792"/>
  <c r="AF792"/>
  <c r="AE792"/>
  <c r="AC792"/>
  <c r="AB792"/>
  <c r="AA792"/>
  <c r="Z792"/>
  <c r="X792"/>
  <c r="W792"/>
  <c r="U792"/>
  <c r="T792"/>
  <c r="R792"/>
  <c r="Q792"/>
  <c r="O792"/>
  <c r="N792"/>
  <c r="L792"/>
  <c r="K792"/>
  <c r="I792"/>
  <c r="H792"/>
  <c r="E792" l="1"/>
  <c r="F792"/>
  <c r="H187" l="1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F454"/>
  <c r="E454"/>
  <c r="F453"/>
  <c r="E453"/>
  <c r="F452"/>
  <c r="E452"/>
  <c r="F451"/>
  <c r="E451"/>
  <c r="F450"/>
  <c r="E450"/>
  <c r="F449"/>
  <c r="E449"/>
  <c r="BA448"/>
  <c r="AZ448"/>
  <c r="AY448"/>
  <c r="AX448"/>
  <c r="AW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AE448"/>
  <c r="AD448"/>
  <c r="AC448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H448"/>
  <c r="F448" l="1"/>
  <c r="E448"/>
  <c r="H554"/>
  <c r="G451"/>
  <c r="G448" l="1"/>
  <c r="F447" l="1"/>
  <c r="E447"/>
  <c r="F446"/>
  <c r="E446"/>
  <c r="F445"/>
  <c r="E445"/>
  <c r="F444"/>
  <c r="E444"/>
  <c r="F443"/>
  <c r="E443"/>
  <c r="F442"/>
  <c r="E442"/>
  <c r="BA441"/>
  <c r="AZ441"/>
  <c r="AY441"/>
  <c r="AX441"/>
  <c r="AW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AE441"/>
  <c r="AD441"/>
  <c r="AC441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H441"/>
  <c r="E441" l="1"/>
  <c r="F441"/>
  <c r="G444"/>
  <c r="G441" l="1"/>
  <c r="BA1129" l="1"/>
  <c r="BA1136" s="1"/>
  <c r="AZ1129"/>
  <c r="AZ1136" s="1"/>
  <c r="AY1129"/>
  <c r="AY1136" s="1"/>
  <c r="AX1129"/>
  <c r="AX1136" s="1"/>
  <c r="AW1129"/>
  <c r="AW1136" s="1"/>
  <c r="AV1129"/>
  <c r="AV1136" s="1"/>
  <c r="AT1129"/>
  <c r="AT1136" s="1"/>
  <c r="AS1129"/>
  <c r="AS1136" s="1"/>
  <c r="AR1129"/>
  <c r="AR1136" s="1"/>
  <c r="AQ1129"/>
  <c r="AQ1136" s="1"/>
  <c r="AP1129"/>
  <c r="AP1136" s="1"/>
  <c r="AO1129"/>
  <c r="AO1136" s="1"/>
  <c r="AN1129"/>
  <c r="AN1136" s="1"/>
  <c r="AM1129"/>
  <c r="AM1136" s="1"/>
  <c r="AL1129"/>
  <c r="AL1136" s="1"/>
  <c r="AK1129"/>
  <c r="AK1136" s="1"/>
  <c r="AJ1129"/>
  <c r="AJ1136" s="1"/>
  <c r="AI1129"/>
  <c r="AI1136" s="1"/>
  <c r="AH1129"/>
  <c r="AH1136" s="1"/>
  <c r="AG1129"/>
  <c r="AG1136" s="1"/>
  <c r="AF1129"/>
  <c r="AF1136" s="1"/>
  <c r="AE1129"/>
  <c r="AE1136" s="1"/>
  <c r="AD1129"/>
  <c r="AD1136" s="1"/>
  <c r="AC1129"/>
  <c r="AC1136" s="1"/>
  <c r="AB1129"/>
  <c r="AB1136" s="1"/>
  <c r="AA1129"/>
  <c r="AA1136" s="1"/>
  <c r="Z1129"/>
  <c r="Z1136" s="1"/>
  <c r="Y1129"/>
  <c r="Y1136" s="1"/>
  <c r="X1129"/>
  <c r="X1136" s="1"/>
  <c r="W1129"/>
  <c r="W1136" s="1"/>
  <c r="V1129"/>
  <c r="V1136" s="1"/>
  <c r="U1129"/>
  <c r="U1136" s="1"/>
  <c r="T1129"/>
  <c r="T1136" s="1"/>
  <c r="S1129"/>
  <c r="S1136" s="1"/>
  <c r="R1129"/>
  <c r="R1136" s="1"/>
  <c r="Q1129"/>
  <c r="Q1136" s="1"/>
  <c r="P1129"/>
  <c r="P1136" s="1"/>
  <c r="O1129"/>
  <c r="O1136" s="1"/>
  <c r="N1129"/>
  <c r="N1136" s="1"/>
  <c r="M1129"/>
  <c r="M1136" s="1"/>
  <c r="L1129"/>
  <c r="L1136" s="1"/>
  <c r="K1129"/>
  <c r="K1136" s="1"/>
  <c r="J1129"/>
  <c r="J1136" s="1"/>
  <c r="I1129"/>
  <c r="I1136" s="1"/>
  <c r="H1129"/>
  <c r="H1136" s="1"/>
  <c r="BA1128"/>
  <c r="BA1135" s="1"/>
  <c r="AZ1128"/>
  <c r="AZ1135" s="1"/>
  <c r="AY1128"/>
  <c r="AY1135" s="1"/>
  <c r="AX1128"/>
  <c r="AX1135" s="1"/>
  <c r="AW1128"/>
  <c r="AW1135" s="1"/>
  <c r="AV1128"/>
  <c r="AV1135" s="1"/>
  <c r="AS1128"/>
  <c r="AS1135" s="1"/>
  <c r="AR1128"/>
  <c r="AR1135" s="1"/>
  <c r="AQ1128"/>
  <c r="AQ1135" s="1"/>
  <c r="AP1128"/>
  <c r="AP1135" s="1"/>
  <c r="AO1128"/>
  <c r="AO1135" s="1"/>
  <c r="AN1128"/>
  <c r="AN1135" s="1"/>
  <c r="AM1128"/>
  <c r="AM1135" s="1"/>
  <c r="AL1128"/>
  <c r="AL1135" s="1"/>
  <c r="AK1128"/>
  <c r="AK1135" s="1"/>
  <c r="AJ1128"/>
  <c r="AJ1135" s="1"/>
  <c r="AI1128"/>
  <c r="AI1135" s="1"/>
  <c r="AH1128"/>
  <c r="AH1135" s="1"/>
  <c r="AG1128"/>
  <c r="AG1135" s="1"/>
  <c r="AF1128"/>
  <c r="AF1135" s="1"/>
  <c r="AE1128"/>
  <c r="AE1135" s="1"/>
  <c r="AD1128"/>
  <c r="AD1135" s="1"/>
  <c r="AC1128"/>
  <c r="AC1135" s="1"/>
  <c r="AB1128"/>
  <c r="AB1135" s="1"/>
  <c r="AA1128"/>
  <c r="AA1135" s="1"/>
  <c r="Z1128"/>
  <c r="Z1135" s="1"/>
  <c r="Y1128"/>
  <c r="Y1135" s="1"/>
  <c r="X1128"/>
  <c r="X1135" s="1"/>
  <c r="W1128"/>
  <c r="W1135" s="1"/>
  <c r="V1128"/>
  <c r="V1135" s="1"/>
  <c r="U1128"/>
  <c r="U1135" s="1"/>
  <c r="T1128"/>
  <c r="T1135" s="1"/>
  <c r="S1128"/>
  <c r="S1135" s="1"/>
  <c r="R1128"/>
  <c r="R1135" s="1"/>
  <c r="Q1128"/>
  <c r="Q1135" s="1"/>
  <c r="P1128"/>
  <c r="P1135" s="1"/>
  <c r="O1128"/>
  <c r="O1135" s="1"/>
  <c r="N1128"/>
  <c r="N1135" s="1"/>
  <c r="M1128"/>
  <c r="M1135" s="1"/>
  <c r="L1128"/>
  <c r="L1135" s="1"/>
  <c r="K1128"/>
  <c r="K1135" s="1"/>
  <c r="J1128"/>
  <c r="J1135" s="1"/>
  <c r="I1128"/>
  <c r="I1135" s="1"/>
  <c r="H1128"/>
  <c r="H1135" s="1"/>
  <c r="F1003"/>
  <c r="E1003"/>
  <c r="F1002"/>
  <c r="E1002"/>
  <c r="F1001"/>
  <c r="E1001"/>
  <c r="F1000"/>
  <c r="E1000"/>
  <c r="F999"/>
  <c r="E999"/>
  <c r="F998"/>
  <c r="E998"/>
  <c r="AZ997"/>
  <c r="AY997"/>
  <c r="AW997"/>
  <c r="AV997"/>
  <c r="AT997"/>
  <c r="AR997"/>
  <c r="AQ997"/>
  <c r="AP997"/>
  <c r="AO997"/>
  <c r="AM997"/>
  <c r="AL997"/>
  <c r="AK997"/>
  <c r="AJ997"/>
  <c r="AH997"/>
  <c r="AG997"/>
  <c r="AF997"/>
  <c r="AE997"/>
  <c r="AC997"/>
  <c r="AB997"/>
  <c r="AA997"/>
  <c r="Z997"/>
  <c r="X997"/>
  <c r="W997"/>
  <c r="U997"/>
  <c r="T997"/>
  <c r="R997"/>
  <c r="Q997"/>
  <c r="O997"/>
  <c r="N997"/>
  <c r="L997"/>
  <c r="K997"/>
  <c r="I997"/>
  <c r="H997"/>
  <c r="F996"/>
  <c r="E996"/>
  <c r="F995"/>
  <c r="E995"/>
  <c r="F994"/>
  <c r="E994"/>
  <c r="F993"/>
  <c r="E993"/>
  <c r="F992"/>
  <c r="E992"/>
  <c r="F991"/>
  <c r="E991"/>
  <c r="AZ990"/>
  <c r="AY990"/>
  <c r="AW990"/>
  <c r="AV990"/>
  <c r="AU990"/>
  <c r="AT990"/>
  <c r="AR990"/>
  <c r="AQ990"/>
  <c r="AP990"/>
  <c r="AO990"/>
  <c r="AM990"/>
  <c r="AL990"/>
  <c r="AK990"/>
  <c r="AJ990"/>
  <c r="AH990"/>
  <c r="AG990"/>
  <c r="AF990"/>
  <c r="AE990"/>
  <c r="AC990"/>
  <c r="AB990"/>
  <c r="AA990"/>
  <c r="Z990"/>
  <c r="X990"/>
  <c r="W990"/>
  <c r="U990"/>
  <c r="T990"/>
  <c r="R990"/>
  <c r="Q990"/>
  <c r="O990"/>
  <c r="N990"/>
  <c r="L990"/>
  <c r="K990"/>
  <c r="I990"/>
  <c r="H990"/>
  <c r="F989"/>
  <c r="E989"/>
  <c r="F988"/>
  <c r="E988"/>
  <c r="F987"/>
  <c r="E987"/>
  <c r="F986"/>
  <c r="E986"/>
  <c r="F985"/>
  <c r="E985"/>
  <c r="F984"/>
  <c r="E984"/>
  <c r="AZ983"/>
  <c r="AY983"/>
  <c r="AW983"/>
  <c r="AV983"/>
  <c r="AT983"/>
  <c r="AR983"/>
  <c r="AQ983"/>
  <c r="AP983"/>
  <c r="AO983"/>
  <c r="AM983"/>
  <c r="AL983"/>
  <c r="AK983"/>
  <c r="AJ983"/>
  <c r="AH983"/>
  <c r="AG983"/>
  <c r="AF983"/>
  <c r="AE983"/>
  <c r="AC983"/>
  <c r="AB983"/>
  <c r="AA983"/>
  <c r="Z983"/>
  <c r="X983"/>
  <c r="W983"/>
  <c r="U983"/>
  <c r="T983"/>
  <c r="R983"/>
  <c r="Q983"/>
  <c r="O983"/>
  <c r="N983"/>
  <c r="L983"/>
  <c r="K983"/>
  <c r="I983"/>
  <c r="H983"/>
  <c r="F982"/>
  <c r="E982"/>
  <c r="F981"/>
  <c r="E981"/>
  <c r="F980"/>
  <c r="E980"/>
  <c r="F979"/>
  <c r="E979"/>
  <c r="F978"/>
  <c r="E978"/>
  <c r="F977"/>
  <c r="E977"/>
  <c r="AZ976"/>
  <c r="AY976"/>
  <c r="AW976"/>
  <c r="AV976"/>
  <c r="AU976"/>
  <c r="AT976"/>
  <c r="AR976"/>
  <c r="AQ976"/>
  <c r="AP976"/>
  <c r="AO976"/>
  <c r="AM976"/>
  <c r="AL976"/>
  <c r="AK976"/>
  <c r="AJ976"/>
  <c r="AH976"/>
  <c r="AG976"/>
  <c r="AF976"/>
  <c r="AE976"/>
  <c r="AC976"/>
  <c r="AB976"/>
  <c r="AA976"/>
  <c r="Z976"/>
  <c r="X976"/>
  <c r="W976"/>
  <c r="U976"/>
  <c r="T976"/>
  <c r="R976"/>
  <c r="Q976"/>
  <c r="O976"/>
  <c r="N976"/>
  <c r="L976"/>
  <c r="K976"/>
  <c r="I976"/>
  <c r="H976"/>
  <c r="F975"/>
  <c r="E975"/>
  <c r="F974"/>
  <c r="E974"/>
  <c r="F973"/>
  <c r="E973"/>
  <c r="F972"/>
  <c r="E972"/>
  <c r="F971"/>
  <c r="E971"/>
  <c r="F970"/>
  <c r="E970"/>
  <c r="AZ969"/>
  <c r="AY969"/>
  <c r="AW969"/>
  <c r="AV969"/>
  <c r="AT969"/>
  <c r="AR969"/>
  <c r="AQ969"/>
  <c r="AP969"/>
  <c r="AO969"/>
  <c r="AM969"/>
  <c r="AL969"/>
  <c r="AK969"/>
  <c r="AJ969"/>
  <c r="AH969"/>
  <c r="AG969"/>
  <c r="AF969"/>
  <c r="AE969"/>
  <c r="AC969"/>
  <c r="AB969"/>
  <c r="AA969"/>
  <c r="Z969"/>
  <c r="X969"/>
  <c r="W969"/>
  <c r="U969"/>
  <c r="T969"/>
  <c r="R969"/>
  <c r="Q969"/>
  <c r="O969"/>
  <c r="N969"/>
  <c r="L969"/>
  <c r="K969"/>
  <c r="I969"/>
  <c r="H969"/>
  <c r="F968"/>
  <c r="E968"/>
  <c r="F967"/>
  <c r="E967"/>
  <c r="BA1127"/>
  <c r="BA1134" s="1"/>
  <c r="AZ1127"/>
  <c r="AZ1134" s="1"/>
  <c r="AY1127"/>
  <c r="AY1134" s="1"/>
  <c r="AX1127"/>
  <c r="AX1134" s="1"/>
  <c r="AW1127"/>
  <c r="AW1134" s="1"/>
  <c r="AV1127"/>
  <c r="AV1134" s="1"/>
  <c r="AT1127"/>
  <c r="AT1134" s="1"/>
  <c r="AS1127"/>
  <c r="AS1134" s="1"/>
  <c r="AR1127"/>
  <c r="AR1134" s="1"/>
  <c r="AQ1127"/>
  <c r="AQ1134" s="1"/>
  <c r="AP1127"/>
  <c r="AP1134" s="1"/>
  <c r="AO1127"/>
  <c r="AO1134" s="1"/>
  <c r="AN1127"/>
  <c r="AN1134" s="1"/>
  <c r="AM1127"/>
  <c r="AM1134" s="1"/>
  <c r="AL1127"/>
  <c r="AL1134" s="1"/>
  <c r="AK1127"/>
  <c r="AK1134" s="1"/>
  <c r="AJ1127"/>
  <c r="AJ1134" s="1"/>
  <c r="AI1127"/>
  <c r="AI1134" s="1"/>
  <c r="AH1127"/>
  <c r="AH1134" s="1"/>
  <c r="AG1127"/>
  <c r="AG1134" s="1"/>
  <c r="AF1127"/>
  <c r="AF1134" s="1"/>
  <c r="AE1127"/>
  <c r="AE1134" s="1"/>
  <c r="AD1127"/>
  <c r="AD1134" s="1"/>
  <c r="AC1127"/>
  <c r="AC1134" s="1"/>
  <c r="AB1127"/>
  <c r="AB1134" s="1"/>
  <c r="AA1127"/>
  <c r="AA1134" s="1"/>
  <c r="Z1127"/>
  <c r="Z1134" s="1"/>
  <c r="Y1127"/>
  <c r="Y1134" s="1"/>
  <c r="X1127"/>
  <c r="X1134" s="1"/>
  <c r="W1127"/>
  <c r="W1134" s="1"/>
  <c r="V1127"/>
  <c r="V1134" s="1"/>
  <c r="U1127"/>
  <c r="U1134" s="1"/>
  <c r="T1127"/>
  <c r="T1134" s="1"/>
  <c r="S1127"/>
  <c r="S1134" s="1"/>
  <c r="R1127"/>
  <c r="R1134" s="1"/>
  <c r="Q1127"/>
  <c r="Q1134" s="1"/>
  <c r="P1127"/>
  <c r="P1134" s="1"/>
  <c r="O1127"/>
  <c r="O1134" s="1"/>
  <c r="N1127"/>
  <c r="N1134" s="1"/>
  <c r="M1127"/>
  <c r="M1134" s="1"/>
  <c r="L1127"/>
  <c r="L1134" s="1"/>
  <c r="K1127"/>
  <c r="K1134" s="1"/>
  <c r="J1127"/>
  <c r="J1134" s="1"/>
  <c r="I1127"/>
  <c r="H1127"/>
  <c r="BA1126"/>
  <c r="BA1133" s="1"/>
  <c r="AZ1126"/>
  <c r="AZ1133" s="1"/>
  <c r="AY1126"/>
  <c r="AY1133" s="1"/>
  <c r="AX1126"/>
  <c r="AX1133" s="1"/>
  <c r="AW1126"/>
  <c r="AW1133" s="1"/>
  <c r="AV1126"/>
  <c r="AV1133" s="1"/>
  <c r="AU1126"/>
  <c r="AU1133" s="1"/>
  <c r="AT1126"/>
  <c r="AT1133" s="1"/>
  <c r="AS1126"/>
  <c r="AS1133" s="1"/>
  <c r="AR1126"/>
  <c r="AR1133" s="1"/>
  <c r="AQ1126"/>
  <c r="AQ1133" s="1"/>
  <c r="AP1126"/>
  <c r="AP1133" s="1"/>
  <c r="AO1126"/>
  <c r="AO1133" s="1"/>
  <c r="AN1126"/>
  <c r="AN1133" s="1"/>
  <c r="AM1126"/>
  <c r="AM1133" s="1"/>
  <c r="AL1126"/>
  <c r="AL1133" s="1"/>
  <c r="AK1126"/>
  <c r="AK1133" s="1"/>
  <c r="AJ1126"/>
  <c r="AJ1133" s="1"/>
  <c r="AI1126"/>
  <c r="AI1133" s="1"/>
  <c r="AH1126"/>
  <c r="AH1133" s="1"/>
  <c r="AG1126"/>
  <c r="AG1133" s="1"/>
  <c r="AF1126"/>
  <c r="AF1133" s="1"/>
  <c r="AE1126"/>
  <c r="AE1133" s="1"/>
  <c r="AD1126"/>
  <c r="AD1133" s="1"/>
  <c r="AC1126"/>
  <c r="AC1133" s="1"/>
  <c r="AB1126"/>
  <c r="AB1133" s="1"/>
  <c r="AA1126"/>
  <c r="AA1133" s="1"/>
  <c r="Z1126"/>
  <c r="Z1133" s="1"/>
  <c r="Y1126"/>
  <c r="Y1133" s="1"/>
  <c r="X1126"/>
  <c r="X1133" s="1"/>
  <c r="W1126"/>
  <c r="W1133" s="1"/>
  <c r="V1126"/>
  <c r="V1133" s="1"/>
  <c r="U1126"/>
  <c r="U1133" s="1"/>
  <c r="T1126"/>
  <c r="T1133" s="1"/>
  <c r="S1126"/>
  <c r="S1133" s="1"/>
  <c r="R1126"/>
  <c r="R1133" s="1"/>
  <c r="Q1126"/>
  <c r="Q1133" s="1"/>
  <c r="P1126"/>
  <c r="P1133" s="1"/>
  <c r="O1126"/>
  <c r="O1133" s="1"/>
  <c r="N1126"/>
  <c r="N1133" s="1"/>
  <c r="M1126"/>
  <c r="M1133" s="1"/>
  <c r="L1126"/>
  <c r="L1133" s="1"/>
  <c r="K1126"/>
  <c r="K1133" s="1"/>
  <c r="J1126"/>
  <c r="J1133" s="1"/>
  <c r="I1126"/>
  <c r="H1126"/>
  <c r="BA1125"/>
  <c r="BA1132" s="1"/>
  <c r="AZ1125"/>
  <c r="AZ1132" s="1"/>
  <c r="AY1125"/>
  <c r="AY1132" s="1"/>
  <c r="AX1125"/>
  <c r="AX1132" s="1"/>
  <c r="AW1125"/>
  <c r="AW1132" s="1"/>
  <c r="AV1125"/>
  <c r="AV1132" s="1"/>
  <c r="AU1125"/>
  <c r="AU1132" s="1"/>
  <c r="AT1125"/>
  <c r="AT1132" s="1"/>
  <c r="AS1125"/>
  <c r="AS1132" s="1"/>
  <c r="AR1125"/>
  <c r="AR1132" s="1"/>
  <c r="AQ1125"/>
  <c r="AQ1132" s="1"/>
  <c r="AP1125"/>
  <c r="AP1132" s="1"/>
  <c r="AO1125"/>
  <c r="AO1132" s="1"/>
  <c r="AN1125"/>
  <c r="AN1132" s="1"/>
  <c r="AM1125"/>
  <c r="AM1132" s="1"/>
  <c r="AL1125"/>
  <c r="AL1132" s="1"/>
  <c r="AK1125"/>
  <c r="AK1132" s="1"/>
  <c r="AJ1125"/>
  <c r="AJ1132" s="1"/>
  <c r="AI1125"/>
  <c r="AI1132" s="1"/>
  <c r="AH1125"/>
  <c r="AH1132" s="1"/>
  <c r="AG1125"/>
  <c r="AG1132" s="1"/>
  <c r="AF1125"/>
  <c r="AF1132" s="1"/>
  <c r="AE1125"/>
  <c r="AE1132" s="1"/>
  <c r="AD1125"/>
  <c r="AD1132" s="1"/>
  <c r="AC1125"/>
  <c r="AC1132" s="1"/>
  <c r="AB1125"/>
  <c r="AB1132" s="1"/>
  <c r="AA1125"/>
  <c r="AA1132" s="1"/>
  <c r="Z1125"/>
  <c r="Z1132" s="1"/>
  <c r="Y1125"/>
  <c r="Y1132" s="1"/>
  <c r="X1125"/>
  <c r="X1132" s="1"/>
  <c r="W1125"/>
  <c r="W1132" s="1"/>
  <c r="V1125"/>
  <c r="V1132" s="1"/>
  <c r="U1125"/>
  <c r="U1132" s="1"/>
  <c r="T1125"/>
  <c r="T1132" s="1"/>
  <c r="S1125"/>
  <c r="S1132" s="1"/>
  <c r="R1125"/>
  <c r="R1132" s="1"/>
  <c r="Q1125"/>
  <c r="Q1132" s="1"/>
  <c r="P1125"/>
  <c r="P1132" s="1"/>
  <c r="O1125"/>
  <c r="O1132" s="1"/>
  <c r="N1125"/>
  <c r="N1132" s="1"/>
  <c r="M1125"/>
  <c r="M1132" s="1"/>
  <c r="L1125"/>
  <c r="L1132" s="1"/>
  <c r="K1125"/>
  <c r="K1132" s="1"/>
  <c r="J1125"/>
  <c r="J1132" s="1"/>
  <c r="I1125"/>
  <c r="H1125"/>
  <c r="BA1124"/>
  <c r="BA1131" s="1"/>
  <c r="AZ1124"/>
  <c r="AY1124"/>
  <c r="AX1124"/>
  <c r="AX1131" s="1"/>
  <c r="AW1124"/>
  <c r="AV1124"/>
  <c r="AU1124"/>
  <c r="AT1124"/>
  <c r="AS1124"/>
  <c r="AS1131" s="1"/>
  <c r="AR1124"/>
  <c r="AQ1124"/>
  <c r="AP1124"/>
  <c r="AO1124"/>
  <c r="AN1124"/>
  <c r="AN1131" s="1"/>
  <c r="AM1124"/>
  <c r="AL1124"/>
  <c r="AK1124"/>
  <c r="AJ1124"/>
  <c r="AI1124"/>
  <c r="AI1131" s="1"/>
  <c r="AH1124"/>
  <c r="AG1124"/>
  <c r="AF1124"/>
  <c r="AE1124"/>
  <c r="AD1124"/>
  <c r="AD1131" s="1"/>
  <c r="AC1124"/>
  <c r="AB1124"/>
  <c r="AA1124"/>
  <c r="Z1124"/>
  <c r="Y1124"/>
  <c r="Y1131" s="1"/>
  <c r="X1124"/>
  <c r="W1124"/>
  <c r="V1124"/>
  <c r="V1131" s="1"/>
  <c r="U1124"/>
  <c r="T1124"/>
  <c r="S1124"/>
  <c r="S1131" s="1"/>
  <c r="R1124"/>
  <c r="Q1124"/>
  <c r="P1124"/>
  <c r="P1131" s="1"/>
  <c r="O1124"/>
  <c r="N1124"/>
  <c r="M1124"/>
  <c r="M1131" s="1"/>
  <c r="L1124"/>
  <c r="K1124"/>
  <c r="J1124"/>
  <c r="J1131" s="1"/>
  <c r="I1124"/>
  <c r="AK962" l="1"/>
  <c r="F969"/>
  <c r="I962"/>
  <c r="AB962"/>
  <c r="E976"/>
  <c r="F990"/>
  <c r="U962"/>
  <c r="AZ962"/>
  <c r="AR962"/>
  <c r="O962"/>
  <c r="AA962"/>
  <c r="AF962"/>
  <c r="AQ962"/>
  <c r="AW962"/>
  <c r="F965"/>
  <c r="F976"/>
  <c r="F983"/>
  <c r="E990"/>
  <c r="F997"/>
  <c r="K962"/>
  <c r="E969"/>
  <c r="L962"/>
  <c r="R962"/>
  <c r="X962"/>
  <c r="AC962"/>
  <c r="AH962"/>
  <c r="AM962"/>
  <c r="AU962"/>
  <c r="F963"/>
  <c r="AU1123"/>
  <c r="AU1131"/>
  <c r="AU1130" s="1"/>
  <c r="F1129"/>
  <c r="Q962"/>
  <c r="W962"/>
  <c r="AG962"/>
  <c r="AL962"/>
  <c r="F964"/>
  <c r="E997"/>
  <c r="F1135"/>
  <c r="E1129"/>
  <c r="N962"/>
  <c r="T962"/>
  <c r="Z962"/>
  <c r="AE962"/>
  <c r="AJ962"/>
  <c r="AP962"/>
  <c r="AV962"/>
  <c r="F1128"/>
  <c r="E1136"/>
  <c r="AT962"/>
  <c r="E983"/>
  <c r="AY962"/>
  <c r="F966"/>
  <c r="AO962"/>
  <c r="Q1131"/>
  <c r="Q1130" s="1"/>
  <c r="Q1123"/>
  <c r="U1131"/>
  <c r="U1130" s="1"/>
  <c r="U1123"/>
  <c r="W1131"/>
  <c r="W1130" s="1"/>
  <c r="W1123"/>
  <c r="AA1131"/>
  <c r="AA1130" s="1"/>
  <c r="AA1123"/>
  <c r="AE1131"/>
  <c r="AE1130" s="1"/>
  <c r="AE1123"/>
  <c r="AK1131"/>
  <c r="AK1130" s="1"/>
  <c r="AK1123"/>
  <c r="I1133"/>
  <c r="F1133" s="1"/>
  <c r="F1126"/>
  <c r="H1134"/>
  <c r="E1134" s="1"/>
  <c r="E1127"/>
  <c r="I1131"/>
  <c r="F1124"/>
  <c r="I1123"/>
  <c r="K1131"/>
  <c r="K1130" s="1"/>
  <c r="K1123"/>
  <c r="O1131"/>
  <c r="O1130" s="1"/>
  <c r="O1123"/>
  <c r="AC1131"/>
  <c r="AC1130" s="1"/>
  <c r="AC1123"/>
  <c r="AG1131"/>
  <c r="AG1130" s="1"/>
  <c r="AG1123"/>
  <c r="AM1131"/>
  <c r="AM1130" s="1"/>
  <c r="AM1123"/>
  <c r="AO1131"/>
  <c r="AO1130" s="1"/>
  <c r="AO1123"/>
  <c r="AQ1131"/>
  <c r="AQ1130" s="1"/>
  <c r="AQ1123"/>
  <c r="AW1131"/>
  <c r="AW1130" s="1"/>
  <c r="AW1123"/>
  <c r="AY1131"/>
  <c r="AY1130" s="1"/>
  <c r="AY1123"/>
  <c r="H1132"/>
  <c r="E1132" s="1"/>
  <c r="E1125"/>
  <c r="H1131"/>
  <c r="E1124"/>
  <c r="H1123"/>
  <c r="L1131"/>
  <c r="L1130" s="1"/>
  <c r="L1123"/>
  <c r="N1131"/>
  <c r="N1130" s="1"/>
  <c r="N1123"/>
  <c r="R1131"/>
  <c r="R1130" s="1"/>
  <c r="R1123"/>
  <c r="T1131"/>
  <c r="T1130" s="1"/>
  <c r="T1123"/>
  <c r="X1131"/>
  <c r="X1130" s="1"/>
  <c r="X1123"/>
  <c r="Z1131"/>
  <c r="Z1130" s="1"/>
  <c r="Z1123"/>
  <c r="AB1131"/>
  <c r="AB1130" s="1"/>
  <c r="AB1123"/>
  <c r="AF1131"/>
  <c r="AF1130" s="1"/>
  <c r="AF1123"/>
  <c r="AH1131"/>
  <c r="AH1130" s="1"/>
  <c r="AH1123"/>
  <c r="AJ1131"/>
  <c r="AJ1130" s="1"/>
  <c r="AJ1123"/>
  <c r="AL1131"/>
  <c r="AL1130" s="1"/>
  <c r="AL1123"/>
  <c r="AP1131"/>
  <c r="AP1130" s="1"/>
  <c r="AP1123"/>
  <c r="AR1131"/>
  <c r="AR1130" s="1"/>
  <c r="AR1123"/>
  <c r="AT1131"/>
  <c r="AT1130" s="1"/>
  <c r="AT1123"/>
  <c r="AV1131"/>
  <c r="AV1130" s="1"/>
  <c r="AV1123"/>
  <c r="AZ1131"/>
  <c r="AZ1130" s="1"/>
  <c r="AZ1123"/>
  <c r="I1132"/>
  <c r="F1132" s="1"/>
  <c r="F1125"/>
  <c r="H1133"/>
  <c r="E1133" s="1"/>
  <c r="E1126"/>
  <c r="E963"/>
  <c r="E964"/>
  <c r="E965"/>
  <c r="E966"/>
  <c r="I1134"/>
  <c r="F1134" s="1"/>
  <c r="F1127"/>
  <c r="E1128"/>
  <c r="E1135"/>
  <c r="F1136"/>
  <c r="E1123" l="1"/>
  <c r="F962"/>
  <c r="E962"/>
  <c r="E1131"/>
  <c r="H1130"/>
  <c r="E1130" s="1"/>
  <c r="F1123"/>
  <c r="F1131"/>
  <c r="I1130"/>
  <c r="F1130" s="1"/>
  <c r="E662" l="1"/>
  <c r="H646" l="1"/>
  <c r="F791"/>
  <c r="E791"/>
  <c r="F790"/>
  <c r="E790"/>
  <c r="F789"/>
  <c r="E789"/>
  <c r="F788"/>
  <c r="E788"/>
  <c r="F787"/>
  <c r="E787"/>
  <c r="F786"/>
  <c r="E786"/>
  <c r="AZ785"/>
  <c r="AY785"/>
  <c r="AW785"/>
  <c r="AV785"/>
  <c r="AU785"/>
  <c r="AT785"/>
  <c r="AR785"/>
  <c r="AQ785"/>
  <c r="AP785"/>
  <c r="AO785"/>
  <c r="AM785"/>
  <c r="AL785"/>
  <c r="AK785"/>
  <c r="AJ785"/>
  <c r="AH785"/>
  <c r="AG785"/>
  <c r="AF785"/>
  <c r="AE785"/>
  <c r="AC785"/>
  <c r="AB785"/>
  <c r="AA785"/>
  <c r="Z785"/>
  <c r="X785"/>
  <c r="W785"/>
  <c r="U785"/>
  <c r="T785"/>
  <c r="R785"/>
  <c r="Q785"/>
  <c r="O785"/>
  <c r="N785"/>
  <c r="L785"/>
  <c r="K785"/>
  <c r="I785"/>
  <c r="H785"/>
  <c r="F785" l="1"/>
  <c r="E785"/>
  <c r="AZ948"/>
  <c r="AT947" l="1"/>
  <c r="AT954" s="1"/>
  <c r="AU947"/>
  <c r="AU954" s="1"/>
  <c r="AT948"/>
  <c r="AT955" s="1"/>
  <c r="AU948"/>
  <c r="AU955" s="1"/>
  <c r="AU946"/>
  <c r="AU953" s="1"/>
  <c r="AU938"/>
  <c r="AU895"/>
  <c r="AU952" l="1"/>
  <c r="AU945"/>
  <c r="AU909"/>
  <c r="H883" l="1"/>
  <c r="I883"/>
  <c r="I925" s="1"/>
  <c r="J883"/>
  <c r="J925" s="1"/>
  <c r="K883"/>
  <c r="K925" s="1"/>
  <c r="L883"/>
  <c r="L925" s="1"/>
  <c r="M883"/>
  <c r="M925" s="1"/>
  <c r="N883"/>
  <c r="N925" s="1"/>
  <c r="O883"/>
  <c r="O925" s="1"/>
  <c r="P883"/>
  <c r="P925" s="1"/>
  <c r="Q883"/>
  <c r="Q925" s="1"/>
  <c r="R883"/>
  <c r="R925" s="1"/>
  <c r="S883"/>
  <c r="S925" s="1"/>
  <c r="T883"/>
  <c r="T925" s="1"/>
  <c r="U883"/>
  <c r="U925" s="1"/>
  <c r="V883"/>
  <c r="V925" s="1"/>
  <c r="W883"/>
  <c r="W925" s="1"/>
  <c r="X883"/>
  <c r="Y883"/>
  <c r="Y925" s="1"/>
  <c r="Z883"/>
  <c r="Z925" s="1"/>
  <c r="AA883"/>
  <c r="AA925" s="1"/>
  <c r="AB883"/>
  <c r="AB925" s="1"/>
  <c r="AC883"/>
  <c r="AC925" s="1"/>
  <c r="AD883"/>
  <c r="AD925" s="1"/>
  <c r="AE883"/>
  <c r="AE925" s="1"/>
  <c r="AF883"/>
  <c r="AF925" s="1"/>
  <c r="AG883"/>
  <c r="AG925" s="1"/>
  <c r="AH883"/>
  <c r="AH925" s="1"/>
  <c r="AI883"/>
  <c r="AI925" s="1"/>
  <c r="AJ883"/>
  <c r="AJ925" s="1"/>
  <c r="AK883"/>
  <c r="AK925" s="1"/>
  <c r="AL883"/>
  <c r="AL925" s="1"/>
  <c r="AM883"/>
  <c r="AM925" s="1"/>
  <c r="AN883"/>
  <c r="AO883"/>
  <c r="AO925" s="1"/>
  <c r="AP883"/>
  <c r="AP925" s="1"/>
  <c r="AQ883"/>
  <c r="AQ925" s="1"/>
  <c r="AR883"/>
  <c r="AR925" s="1"/>
  <c r="AS883"/>
  <c r="AS925" s="1"/>
  <c r="AT883"/>
  <c r="AT925" s="1"/>
  <c r="AU883"/>
  <c r="AU925" s="1"/>
  <c r="AV883"/>
  <c r="AV925" s="1"/>
  <c r="AW883"/>
  <c r="AW925" s="1"/>
  <c r="AX883"/>
  <c r="AX925" s="1"/>
  <c r="AY883"/>
  <c r="AY925" s="1"/>
  <c r="AZ883"/>
  <c r="AZ925" s="1"/>
  <c r="BA883"/>
  <c r="BA925" s="1"/>
  <c r="H884"/>
  <c r="H926" s="1"/>
  <c r="I884"/>
  <c r="I926" s="1"/>
  <c r="J884"/>
  <c r="J926" s="1"/>
  <c r="K884"/>
  <c r="K926" s="1"/>
  <c r="L884"/>
  <c r="L926" s="1"/>
  <c r="M884"/>
  <c r="M926" s="1"/>
  <c r="N884"/>
  <c r="N926" s="1"/>
  <c r="O884"/>
  <c r="O926" s="1"/>
  <c r="P884"/>
  <c r="P926" s="1"/>
  <c r="Q884"/>
  <c r="Q926" s="1"/>
  <c r="R884"/>
  <c r="R926" s="1"/>
  <c r="S884"/>
  <c r="S926" s="1"/>
  <c r="T884"/>
  <c r="T926" s="1"/>
  <c r="U884"/>
  <c r="U926" s="1"/>
  <c r="V884"/>
  <c r="V926" s="1"/>
  <c r="W884"/>
  <c r="W926" s="1"/>
  <c r="X884"/>
  <c r="X926" s="1"/>
  <c r="Y884"/>
  <c r="Y926" s="1"/>
  <c r="Z884"/>
  <c r="Z926" s="1"/>
  <c r="AA884"/>
  <c r="AA926" s="1"/>
  <c r="AB884"/>
  <c r="AB926" s="1"/>
  <c r="AC884"/>
  <c r="AC926" s="1"/>
  <c r="AD884"/>
  <c r="AD926" s="1"/>
  <c r="AE884"/>
  <c r="AE926" s="1"/>
  <c r="AF884"/>
  <c r="AF926" s="1"/>
  <c r="AG884"/>
  <c r="AG926" s="1"/>
  <c r="AH884"/>
  <c r="AH926" s="1"/>
  <c r="AI884"/>
  <c r="AI926" s="1"/>
  <c r="AJ884"/>
  <c r="AJ926" s="1"/>
  <c r="AK884"/>
  <c r="AK926" s="1"/>
  <c r="AL884"/>
  <c r="AL926" s="1"/>
  <c r="AM884"/>
  <c r="AM926" s="1"/>
  <c r="AN884"/>
  <c r="AN926" s="1"/>
  <c r="AO884"/>
  <c r="AO926" s="1"/>
  <c r="AP884"/>
  <c r="AP926" s="1"/>
  <c r="AQ884"/>
  <c r="AQ926" s="1"/>
  <c r="AR884"/>
  <c r="AR926" s="1"/>
  <c r="AS884"/>
  <c r="AS926" s="1"/>
  <c r="AT884"/>
  <c r="AT926" s="1"/>
  <c r="AU884"/>
  <c r="AU926" s="1"/>
  <c r="AU933" s="1"/>
  <c r="AV884"/>
  <c r="AV926" s="1"/>
  <c r="AV933" s="1"/>
  <c r="AW884"/>
  <c r="AW926" s="1"/>
  <c r="AX884"/>
  <c r="AX926" s="1"/>
  <c r="AY884"/>
  <c r="AY926" s="1"/>
  <c r="AZ884"/>
  <c r="AZ926" s="1"/>
  <c r="BA884"/>
  <c r="BA926" s="1"/>
  <c r="H885"/>
  <c r="I885"/>
  <c r="I927" s="1"/>
  <c r="J885"/>
  <c r="J927" s="1"/>
  <c r="K885"/>
  <c r="K927" s="1"/>
  <c r="L885"/>
  <c r="L927" s="1"/>
  <c r="M885"/>
  <c r="M927" s="1"/>
  <c r="N885"/>
  <c r="N927" s="1"/>
  <c r="O885"/>
  <c r="O927" s="1"/>
  <c r="P885"/>
  <c r="P927" s="1"/>
  <c r="Q885"/>
  <c r="Q927" s="1"/>
  <c r="R885"/>
  <c r="R927" s="1"/>
  <c r="S885"/>
  <c r="S927" s="1"/>
  <c r="T885"/>
  <c r="T927" s="1"/>
  <c r="U885"/>
  <c r="U927" s="1"/>
  <c r="V885"/>
  <c r="V927" s="1"/>
  <c r="W885"/>
  <c r="W927" s="1"/>
  <c r="X885"/>
  <c r="Y885"/>
  <c r="Y927" s="1"/>
  <c r="Z885"/>
  <c r="Z927" s="1"/>
  <c r="AA885"/>
  <c r="AA927" s="1"/>
  <c r="AB885"/>
  <c r="AB927" s="1"/>
  <c r="AC885"/>
  <c r="AC927" s="1"/>
  <c r="AD885"/>
  <c r="AD927" s="1"/>
  <c r="AE885"/>
  <c r="AE927" s="1"/>
  <c r="AF885"/>
  <c r="AF927" s="1"/>
  <c r="AG885"/>
  <c r="AG927" s="1"/>
  <c r="AH885"/>
  <c r="AH927" s="1"/>
  <c r="AI885"/>
  <c r="AI927" s="1"/>
  <c r="AJ885"/>
  <c r="AJ927" s="1"/>
  <c r="AK885"/>
  <c r="AK927" s="1"/>
  <c r="AL885"/>
  <c r="AL927" s="1"/>
  <c r="AM885"/>
  <c r="AM927" s="1"/>
  <c r="AN885"/>
  <c r="AO885"/>
  <c r="AO927" s="1"/>
  <c r="AP885"/>
  <c r="AP927" s="1"/>
  <c r="AQ885"/>
  <c r="AQ927" s="1"/>
  <c r="AR885"/>
  <c r="AR927" s="1"/>
  <c r="AS885"/>
  <c r="AS927" s="1"/>
  <c r="AT885"/>
  <c r="AT927" s="1"/>
  <c r="AU885"/>
  <c r="AV885"/>
  <c r="AV927" s="1"/>
  <c r="AW885"/>
  <c r="AW927" s="1"/>
  <c r="AX885"/>
  <c r="AX927" s="1"/>
  <c r="AY885"/>
  <c r="AY927" s="1"/>
  <c r="AZ885"/>
  <c r="AZ927" s="1"/>
  <c r="BA885"/>
  <c r="BA927" s="1"/>
  <c r="I882"/>
  <c r="I924" s="1"/>
  <c r="J882"/>
  <c r="J924" s="1"/>
  <c r="K882"/>
  <c r="K924" s="1"/>
  <c r="L882"/>
  <c r="M882"/>
  <c r="M924" s="1"/>
  <c r="N882"/>
  <c r="N924" s="1"/>
  <c r="O882"/>
  <c r="O924" s="1"/>
  <c r="P882"/>
  <c r="P924" s="1"/>
  <c r="Q882"/>
  <c r="Q924" s="1"/>
  <c r="R882"/>
  <c r="R924" s="1"/>
  <c r="S882"/>
  <c r="S924" s="1"/>
  <c r="T882"/>
  <c r="T924" s="1"/>
  <c r="U882"/>
  <c r="U924" s="1"/>
  <c r="V882"/>
  <c r="V924" s="1"/>
  <c r="W882"/>
  <c r="W924" s="1"/>
  <c r="X882"/>
  <c r="X924" s="1"/>
  <c r="Y882"/>
  <c r="Y924" s="1"/>
  <c r="Z882"/>
  <c r="Z924" s="1"/>
  <c r="AA882"/>
  <c r="AA924" s="1"/>
  <c r="AB882"/>
  <c r="AB924" s="1"/>
  <c r="AC882"/>
  <c r="AC924" s="1"/>
  <c r="AD882"/>
  <c r="AD924" s="1"/>
  <c r="AE882"/>
  <c r="AE924" s="1"/>
  <c r="AF882"/>
  <c r="AF924" s="1"/>
  <c r="AG882"/>
  <c r="AG924" s="1"/>
  <c r="AH882"/>
  <c r="AH924" s="1"/>
  <c r="AI882"/>
  <c r="AI924" s="1"/>
  <c r="AJ882"/>
  <c r="AJ924" s="1"/>
  <c r="AK882"/>
  <c r="AK924" s="1"/>
  <c r="AL882"/>
  <c r="AL924" s="1"/>
  <c r="AM882"/>
  <c r="AM924" s="1"/>
  <c r="AN882"/>
  <c r="AN924" s="1"/>
  <c r="AO882"/>
  <c r="AO924" s="1"/>
  <c r="AP882"/>
  <c r="AP924" s="1"/>
  <c r="AQ882"/>
  <c r="AQ924" s="1"/>
  <c r="AR882"/>
  <c r="AR924" s="1"/>
  <c r="AS882"/>
  <c r="AS924" s="1"/>
  <c r="AT882"/>
  <c r="AT924" s="1"/>
  <c r="AU882"/>
  <c r="AV882"/>
  <c r="AV924" s="1"/>
  <c r="AW882"/>
  <c r="AW924" s="1"/>
  <c r="AX882"/>
  <c r="AX924" s="1"/>
  <c r="AY882"/>
  <c r="AY924" s="1"/>
  <c r="AZ882"/>
  <c r="AZ924" s="1"/>
  <c r="BA882"/>
  <c r="BA924" s="1"/>
  <c r="H882"/>
  <c r="H924" s="1"/>
  <c r="F922"/>
  <c r="E922"/>
  <c r="F921"/>
  <c r="E921"/>
  <c r="F920"/>
  <c r="E920"/>
  <c r="F919"/>
  <c r="E919"/>
  <c r="F918"/>
  <c r="E918"/>
  <c r="F917"/>
  <c r="E917"/>
  <c r="AZ916"/>
  <c r="AY916"/>
  <c r="AW916"/>
  <c r="AV916"/>
  <c r="AT916"/>
  <c r="AR916"/>
  <c r="AQ916"/>
  <c r="AP916"/>
  <c r="AO916"/>
  <c r="AM916"/>
  <c r="AL916"/>
  <c r="AK916"/>
  <c r="AJ916"/>
  <c r="AH916"/>
  <c r="AG916"/>
  <c r="AF916"/>
  <c r="AE916"/>
  <c r="AC916"/>
  <c r="AB916"/>
  <c r="AA916"/>
  <c r="Z916"/>
  <c r="X916"/>
  <c r="W916"/>
  <c r="U916"/>
  <c r="T916"/>
  <c r="R916"/>
  <c r="Q916"/>
  <c r="O916"/>
  <c r="N916"/>
  <c r="L916"/>
  <c r="K916"/>
  <c r="I916"/>
  <c r="H916"/>
  <c r="L924"/>
  <c r="H925"/>
  <c r="X925"/>
  <c r="AN925"/>
  <c r="H927"/>
  <c r="X927"/>
  <c r="AN927"/>
  <c r="H928"/>
  <c r="I928"/>
  <c r="J928"/>
  <c r="K928"/>
  <c r="L928"/>
  <c r="M928"/>
  <c r="N928"/>
  <c r="O928"/>
  <c r="P928"/>
  <c r="Q928"/>
  <c r="R928"/>
  <c r="S928"/>
  <c r="T928"/>
  <c r="U928"/>
  <c r="V928"/>
  <c r="W928"/>
  <c r="X928"/>
  <c r="Y928"/>
  <c r="Z928"/>
  <c r="AA928"/>
  <c r="AB928"/>
  <c r="AC928"/>
  <c r="AD928"/>
  <c r="AE928"/>
  <c r="AF928"/>
  <c r="AG928"/>
  <c r="AH928"/>
  <c r="AI928"/>
  <c r="AJ928"/>
  <c r="AK928"/>
  <c r="AL928"/>
  <c r="AM928"/>
  <c r="AN928"/>
  <c r="AO928"/>
  <c r="AP928"/>
  <c r="AQ928"/>
  <c r="AR928"/>
  <c r="AS928"/>
  <c r="AT928"/>
  <c r="AV928"/>
  <c r="AW928"/>
  <c r="AX928"/>
  <c r="AY928"/>
  <c r="AZ928"/>
  <c r="BA928"/>
  <c r="H929"/>
  <c r="I929"/>
  <c r="J929"/>
  <c r="K929"/>
  <c r="L929"/>
  <c r="M929"/>
  <c r="N929"/>
  <c r="O929"/>
  <c r="P929"/>
  <c r="Q929"/>
  <c r="R929"/>
  <c r="S929"/>
  <c r="T929"/>
  <c r="U929"/>
  <c r="V929"/>
  <c r="W929"/>
  <c r="X929"/>
  <c r="Y929"/>
  <c r="Z929"/>
  <c r="AA929"/>
  <c r="AB929"/>
  <c r="AC929"/>
  <c r="AD929"/>
  <c r="AE929"/>
  <c r="AF929"/>
  <c r="AG929"/>
  <c r="AH929"/>
  <c r="AI929"/>
  <c r="AJ929"/>
  <c r="AK929"/>
  <c r="AL929"/>
  <c r="AM929"/>
  <c r="AN929"/>
  <c r="AO929"/>
  <c r="AP929"/>
  <c r="AQ929"/>
  <c r="AR929"/>
  <c r="AS929"/>
  <c r="AT929"/>
  <c r="AV929"/>
  <c r="AW929"/>
  <c r="AX929"/>
  <c r="AY929"/>
  <c r="AZ929"/>
  <c r="BA929"/>
  <c r="AT632"/>
  <c r="AU632"/>
  <c r="AV632"/>
  <c r="AW632"/>
  <c r="AX632"/>
  <c r="AY632"/>
  <c r="AZ632"/>
  <c r="AT633"/>
  <c r="AU633"/>
  <c r="AV633"/>
  <c r="AW633"/>
  <c r="AX633"/>
  <c r="AZ633"/>
  <c r="AT634"/>
  <c r="AU634"/>
  <c r="AV634"/>
  <c r="AW634"/>
  <c r="AX634"/>
  <c r="AY634"/>
  <c r="AZ634"/>
  <c r="AT635"/>
  <c r="AU635"/>
  <c r="AV635"/>
  <c r="AW635"/>
  <c r="AX635"/>
  <c r="AY635"/>
  <c r="AZ635"/>
  <c r="AU631"/>
  <c r="AV631"/>
  <c r="AW631"/>
  <c r="AX631"/>
  <c r="AY631"/>
  <c r="AZ631"/>
  <c r="AT631"/>
  <c r="F629"/>
  <c r="E629"/>
  <c r="F628"/>
  <c r="E628"/>
  <c r="F627"/>
  <c r="E627"/>
  <c r="F626"/>
  <c r="E626"/>
  <c r="F625"/>
  <c r="E625"/>
  <c r="F624"/>
  <c r="E624"/>
  <c r="AZ623"/>
  <c r="AY623"/>
  <c r="AW623"/>
  <c r="AV623"/>
  <c r="AU623"/>
  <c r="AT623"/>
  <c r="AR623"/>
  <c r="AQ623"/>
  <c r="AP623"/>
  <c r="AO623"/>
  <c r="AM623"/>
  <c r="AL623"/>
  <c r="AK623"/>
  <c r="AJ623"/>
  <c r="AH623"/>
  <c r="AG623"/>
  <c r="AF623"/>
  <c r="AE623"/>
  <c r="AC623"/>
  <c r="AB623"/>
  <c r="AA623"/>
  <c r="Z623"/>
  <c r="X623"/>
  <c r="W623"/>
  <c r="U623"/>
  <c r="T623"/>
  <c r="R623"/>
  <c r="Q623"/>
  <c r="O623"/>
  <c r="N623"/>
  <c r="H623"/>
  <c r="E611"/>
  <c r="E612"/>
  <c r="AU930" l="1"/>
  <c r="F623"/>
  <c r="F916"/>
  <c r="AU924"/>
  <c r="AU923" s="1"/>
  <c r="AU881"/>
  <c r="AT923"/>
  <c r="E623"/>
  <c r="G625"/>
  <c r="E916"/>
  <c r="E926"/>
  <c r="AR923"/>
  <c r="AP923"/>
  <c r="AL923"/>
  <c r="AJ923"/>
  <c r="AH923"/>
  <c r="AF923"/>
  <c r="AB923"/>
  <c r="Z923"/>
  <c r="X923"/>
  <c r="T923"/>
  <c r="R923"/>
  <c r="N923"/>
  <c r="L923"/>
  <c r="H923"/>
  <c r="AQ923"/>
  <c r="AO923"/>
  <c r="AM923"/>
  <c r="AK923"/>
  <c r="AG923"/>
  <c r="AE923"/>
  <c r="AC923"/>
  <c r="AA923"/>
  <c r="W923"/>
  <c r="U923"/>
  <c r="Q923"/>
  <c r="O923"/>
  <c r="K923"/>
  <c r="E929"/>
  <c r="F928"/>
  <c r="E927"/>
  <c r="F926"/>
  <c r="E925"/>
  <c r="AZ923"/>
  <c r="AV923"/>
  <c r="F929"/>
  <c r="E928"/>
  <c r="F927"/>
  <c r="F925"/>
  <c r="AY923"/>
  <c r="AW923"/>
  <c r="E924"/>
  <c r="I923"/>
  <c r="F924" l="1"/>
  <c r="G623"/>
  <c r="E923"/>
  <c r="F923"/>
  <c r="F440" l="1"/>
  <c r="E440"/>
  <c r="F439"/>
  <c r="E439"/>
  <c r="F438"/>
  <c r="E438"/>
  <c r="F437"/>
  <c r="E437"/>
  <c r="F436"/>
  <c r="E436"/>
  <c r="F435"/>
  <c r="E435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F433"/>
  <c r="E433"/>
  <c r="F432"/>
  <c r="E432"/>
  <c r="F431"/>
  <c r="E431"/>
  <c r="F430"/>
  <c r="E430"/>
  <c r="F429"/>
  <c r="E429"/>
  <c r="F428"/>
  <c r="E428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AY633"/>
  <c r="F427" l="1"/>
  <c r="F434"/>
  <c r="E427"/>
  <c r="E434"/>
  <c r="G437"/>
  <c r="G430"/>
  <c r="G434" l="1"/>
  <c r="G427"/>
  <c r="E330"/>
  <c r="F330"/>
  <c r="E331"/>
  <c r="F331"/>
  <c r="E332"/>
  <c r="F332"/>
  <c r="F426"/>
  <c r="E426"/>
  <c r="F425"/>
  <c r="E425"/>
  <c r="F424"/>
  <c r="E424"/>
  <c r="F423"/>
  <c r="E423"/>
  <c r="F422"/>
  <c r="E422"/>
  <c r="F421"/>
  <c r="E421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AJ182"/>
  <c r="E420" l="1"/>
  <c r="F420"/>
  <c r="G423"/>
  <c r="F419"/>
  <c r="E419"/>
  <c r="F418"/>
  <c r="E418"/>
  <c r="F417"/>
  <c r="E417"/>
  <c r="F416"/>
  <c r="E416"/>
  <c r="F415"/>
  <c r="E415"/>
  <c r="F414"/>
  <c r="E414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G420" l="1"/>
  <c r="F413"/>
  <c r="E413"/>
  <c r="G416"/>
  <c r="G413" l="1"/>
  <c r="F705"/>
  <c r="H881" l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S38"/>
  <c r="V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V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T176" s="1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915"/>
  <c r="E915"/>
  <c r="F914"/>
  <c r="E914"/>
  <c r="F913"/>
  <c r="E913"/>
  <c r="F912"/>
  <c r="E912"/>
  <c r="F911"/>
  <c r="E911"/>
  <c r="F910"/>
  <c r="E910"/>
  <c r="AZ909"/>
  <c r="AY909"/>
  <c r="AW909"/>
  <c r="AV909"/>
  <c r="AT909"/>
  <c r="AR909"/>
  <c r="AQ909"/>
  <c r="AP909"/>
  <c r="AO909"/>
  <c r="AM909"/>
  <c r="AL909"/>
  <c r="AK909"/>
  <c r="AJ909"/>
  <c r="AH909"/>
  <c r="AG909"/>
  <c r="AF909"/>
  <c r="AE909"/>
  <c r="AC909"/>
  <c r="AB909"/>
  <c r="AA909"/>
  <c r="Z909"/>
  <c r="X909"/>
  <c r="W909"/>
  <c r="U909"/>
  <c r="T909"/>
  <c r="R909"/>
  <c r="Q909"/>
  <c r="O909"/>
  <c r="N909"/>
  <c r="L909"/>
  <c r="K909"/>
  <c r="I909"/>
  <c r="H909"/>
  <c r="F908"/>
  <c r="E908"/>
  <c r="F907"/>
  <c r="E907"/>
  <c r="F906"/>
  <c r="E906"/>
  <c r="F905"/>
  <c r="E905"/>
  <c r="F904"/>
  <c r="E904"/>
  <c r="F903"/>
  <c r="E903"/>
  <c r="AZ902"/>
  <c r="AY902"/>
  <c r="AW902"/>
  <c r="AV902"/>
  <c r="AT902"/>
  <c r="AR902"/>
  <c r="AQ902"/>
  <c r="AP902"/>
  <c r="AO902"/>
  <c r="AM902"/>
  <c r="AL902"/>
  <c r="AK902"/>
  <c r="AJ902"/>
  <c r="AH902"/>
  <c r="AG902"/>
  <c r="AF902"/>
  <c r="AE902"/>
  <c r="AC902"/>
  <c r="AB902"/>
  <c r="AA902"/>
  <c r="Z902"/>
  <c r="X902"/>
  <c r="W902"/>
  <c r="U902"/>
  <c r="T902"/>
  <c r="R902"/>
  <c r="Q902"/>
  <c r="O902"/>
  <c r="N902"/>
  <c r="L902"/>
  <c r="K902"/>
  <c r="I902"/>
  <c r="H902"/>
  <c r="F901"/>
  <c r="E901"/>
  <c r="F900"/>
  <c r="E900"/>
  <c r="F899"/>
  <c r="E899"/>
  <c r="F898"/>
  <c r="E898"/>
  <c r="F897"/>
  <c r="E897"/>
  <c r="F896"/>
  <c r="E896"/>
  <c r="AZ895"/>
  <c r="AY895"/>
  <c r="AW895"/>
  <c r="AV895"/>
  <c r="AT895"/>
  <c r="AR895"/>
  <c r="AQ895"/>
  <c r="AP895"/>
  <c r="AO895"/>
  <c r="AM895"/>
  <c r="AL895"/>
  <c r="AK895"/>
  <c r="AJ895"/>
  <c r="AH895"/>
  <c r="AG895"/>
  <c r="AF895"/>
  <c r="AE895"/>
  <c r="AC895"/>
  <c r="AB895"/>
  <c r="AA895"/>
  <c r="Z895"/>
  <c r="X895"/>
  <c r="W895"/>
  <c r="U895"/>
  <c r="T895"/>
  <c r="R895"/>
  <c r="Q895"/>
  <c r="O895"/>
  <c r="N895"/>
  <c r="L895"/>
  <c r="K895"/>
  <c r="I895"/>
  <c r="H895"/>
  <c r="E909" l="1"/>
  <c r="F895"/>
  <c r="E168"/>
  <c r="H35"/>
  <c r="H176"/>
  <c r="F168"/>
  <c r="F161"/>
  <c r="F902"/>
  <c r="G171"/>
  <c r="G164"/>
  <c r="E161"/>
  <c r="F909"/>
  <c r="E895"/>
  <c r="E902"/>
  <c r="G161" l="1"/>
  <c r="G168"/>
  <c r="F160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F894"/>
  <c r="E894"/>
  <c r="F893"/>
  <c r="E893"/>
  <c r="F892"/>
  <c r="E892"/>
  <c r="F891"/>
  <c r="E891"/>
  <c r="F890"/>
  <c r="E890"/>
  <c r="F889"/>
  <c r="E889"/>
  <c r="AZ888"/>
  <c r="AY888"/>
  <c r="AW888"/>
  <c r="AV888"/>
  <c r="AT888"/>
  <c r="AR888"/>
  <c r="AQ888"/>
  <c r="AP888"/>
  <c r="AO888"/>
  <c r="AM888"/>
  <c r="AL888"/>
  <c r="AK888"/>
  <c r="AJ888"/>
  <c r="AH888"/>
  <c r="AG888"/>
  <c r="AF888"/>
  <c r="AE888"/>
  <c r="AC888"/>
  <c r="AB888"/>
  <c r="AA888"/>
  <c r="Z888"/>
  <c r="X888"/>
  <c r="W888"/>
  <c r="U888"/>
  <c r="T888"/>
  <c r="R888"/>
  <c r="Q888"/>
  <c r="O888"/>
  <c r="N888"/>
  <c r="L888"/>
  <c r="K888"/>
  <c r="I888"/>
  <c r="H888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F888" l="1"/>
  <c r="F154"/>
  <c r="E154"/>
  <c r="F406"/>
  <c r="E888"/>
  <c r="E406"/>
  <c r="G157"/>
  <c r="G409"/>
  <c r="AT178"/>
  <c r="G406" l="1"/>
  <c r="G154"/>
  <c r="W38"/>
  <c r="X38"/>
  <c r="X39"/>
  <c r="W39"/>
  <c r="H189" l="1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T39"/>
  <c r="F569"/>
  <c r="F399" l="1"/>
  <c r="E399"/>
  <c r="F392"/>
  <c r="U39"/>
  <c r="E184"/>
  <c r="G402"/>
  <c r="G395"/>
  <c r="E392"/>
  <c r="G399" l="1"/>
  <c r="G392"/>
  <c r="AY722"/>
  <c r="F78"/>
  <c r="Q38"/>
  <c r="R38" l="1"/>
  <c r="E576" l="1"/>
  <c r="H632"/>
  <c r="I632"/>
  <c r="J632"/>
  <c r="K632"/>
  <c r="L632"/>
  <c r="M632"/>
  <c r="N632"/>
  <c r="O632"/>
  <c r="P632"/>
  <c r="Q632"/>
  <c r="R632"/>
  <c r="S632"/>
  <c r="U632"/>
  <c r="V632"/>
  <c r="W632"/>
  <c r="X632"/>
  <c r="Y632"/>
  <c r="Z632"/>
  <c r="AA632"/>
  <c r="AB632"/>
  <c r="AC632"/>
  <c r="AD632"/>
  <c r="AE632"/>
  <c r="AF632"/>
  <c r="AG632"/>
  <c r="AH632"/>
  <c r="AI632"/>
  <c r="AJ632"/>
  <c r="AK632"/>
  <c r="AL632"/>
  <c r="AM632"/>
  <c r="AN632"/>
  <c r="AP632"/>
  <c r="AQ632"/>
  <c r="AR632"/>
  <c r="AS632"/>
  <c r="J633"/>
  <c r="K633"/>
  <c r="L633"/>
  <c r="M633"/>
  <c r="N633"/>
  <c r="O633"/>
  <c r="P633"/>
  <c r="Q633"/>
  <c r="R633"/>
  <c r="S633"/>
  <c r="U633"/>
  <c r="V633"/>
  <c r="W633"/>
  <c r="X633"/>
  <c r="Y633"/>
  <c r="Z633"/>
  <c r="AA633"/>
  <c r="AB633"/>
  <c r="AC633"/>
  <c r="AD633"/>
  <c r="AE633"/>
  <c r="AF633"/>
  <c r="AG633"/>
  <c r="AH633"/>
  <c r="AI633"/>
  <c r="AJ633"/>
  <c r="AK633"/>
  <c r="AL633"/>
  <c r="AM633"/>
  <c r="AN633"/>
  <c r="AO633"/>
  <c r="AP633"/>
  <c r="AQ633"/>
  <c r="AR633"/>
  <c r="AS633"/>
  <c r="I631"/>
  <c r="J631"/>
  <c r="K631"/>
  <c r="L631"/>
  <c r="M631"/>
  <c r="N631"/>
  <c r="O631"/>
  <c r="P631"/>
  <c r="Q631"/>
  <c r="R631"/>
  <c r="S631"/>
  <c r="T631"/>
  <c r="U631"/>
  <c r="V631"/>
  <c r="W631"/>
  <c r="X631"/>
  <c r="Y631"/>
  <c r="Z631"/>
  <c r="AA631"/>
  <c r="AB631"/>
  <c r="AC631"/>
  <c r="AD631"/>
  <c r="AE631"/>
  <c r="AF631"/>
  <c r="AG631"/>
  <c r="AH631"/>
  <c r="AI631"/>
  <c r="AJ631"/>
  <c r="AK631"/>
  <c r="AL631"/>
  <c r="AM631"/>
  <c r="AN631"/>
  <c r="AO631"/>
  <c r="AP631"/>
  <c r="AQ631"/>
  <c r="AR631"/>
  <c r="AS631"/>
  <c r="H631"/>
  <c r="T632"/>
  <c r="F622"/>
  <c r="E622"/>
  <c r="F621"/>
  <c r="E621"/>
  <c r="F620"/>
  <c r="E620"/>
  <c r="F619"/>
  <c r="E619"/>
  <c r="F618"/>
  <c r="E618"/>
  <c r="F617"/>
  <c r="E617"/>
  <c r="AZ616"/>
  <c r="AY616"/>
  <c r="AW616"/>
  <c r="AV616"/>
  <c r="AU616"/>
  <c r="AT616"/>
  <c r="AR616"/>
  <c r="AQ616"/>
  <c r="AP616"/>
  <c r="AO616"/>
  <c r="AM616"/>
  <c r="AL616"/>
  <c r="AK616"/>
  <c r="AJ616"/>
  <c r="AH616"/>
  <c r="AG616"/>
  <c r="AF616"/>
  <c r="AE616"/>
  <c r="AC616"/>
  <c r="AB616"/>
  <c r="AA616"/>
  <c r="Z616"/>
  <c r="X616"/>
  <c r="W616"/>
  <c r="U616"/>
  <c r="T616"/>
  <c r="R616"/>
  <c r="Q616"/>
  <c r="O616"/>
  <c r="N616"/>
  <c r="H616"/>
  <c r="F616" l="1"/>
  <c r="E616"/>
  <c r="G618"/>
  <c r="T38"/>
  <c r="G616" l="1"/>
  <c r="U38"/>
  <c r="AU23"/>
  <c r="AU24"/>
  <c r="AO632" l="1"/>
  <c r="Q722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562"/>
  <c r="BA951"/>
  <c r="BA958" s="1"/>
  <c r="AZ951"/>
  <c r="AZ958" s="1"/>
  <c r="AY951"/>
  <c r="AY958" s="1"/>
  <c r="AX951"/>
  <c r="AX958" s="1"/>
  <c r="AW951"/>
  <c r="AW958" s="1"/>
  <c r="AV951"/>
  <c r="AV958" s="1"/>
  <c r="AT951"/>
  <c r="AT958" s="1"/>
  <c r="AS951"/>
  <c r="AS958" s="1"/>
  <c r="AR951"/>
  <c r="AR958" s="1"/>
  <c r="AQ951"/>
  <c r="AQ958" s="1"/>
  <c r="AP951"/>
  <c r="AP958" s="1"/>
  <c r="AO951"/>
  <c r="AO958" s="1"/>
  <c r="AN951"/>
  <c r="AN958" s="1"/>
  <c r="AM951"/>
  <c r="AM958" s="1"/>
  <c r="AL951"/>
  <c r="AL958" s="1"/>
  <c r="AK951"/>
  <c r="AK958" s="1"/>
  <c r="AJ951"/>
  <c r="AJ958" s="1"/>
  <c r="AI951"/>
  <c r="AI958" s="1"/>
  <c r="AH951"/>
  <c r="AH958" s="1"/>
  <c r="AG951"/>
  <c r="AG958" s="1"/>
  <c r="AF951"/>
  <c r="AF958" s="1"/>
  <c r="AE951"/>
  <c r="AE958" s="1"/>
  <c r="AD951"/>
  <c r="AD958" s="1"/>
  <c r="AC951"/>
  <c r="AC958" s="1"/>
  <c r="AB951"/>
  <c r="AB958" s="1"/>
  <c r="AA951"/>
  <c r="AA958" s="1"/>
  <c r="Z951"/>
  <c r="Z958" s="1"/>
  <c r="Y951"/>
  <c r="Y958" s="1"/>
  <c r="X951"/>
  <c r="X958" s="1"/>
  <c r="W951"/>
  <c r="W958" s="1"/>
  <c r="V951"/>
  <c r="V958" s="1"/>
  <c r="U951"/>
  <c r="U958" s="1"/>
  <c r="T951"/>
  <c r="T958" s="1"/>
  <c r="S951"/>
  <c r="S958" s="1"/>
  <c r="R951"/>
  <c r="R958" s="1"/>
  <c r="Q951"/>
  <c r="Q958" s="1"/>
  <c r="P951"/>
  <c r="P958" s="1"/>
  <c r="O951"/>
  <c r="O958" s="1"/>
  <c r="N951"/>
  <c r="N958" s="1"/>
  <c r="M951"/>
  <c r="M958" s="1"/>
  <c r="L951"/>
  <c r="L958" s="1"/>
  <c r="K951"/>
  <c r="K958" s="1"/>
  <c r="J951"/>
  <c r="J958" s="1"/>
  <c r="I951"/>
  <c r="I958" s="1"/>
  <c r="H951"/>
  <c r="H958" s="1"/>
  <c r="BA950"/>
  <c r="BA957" s="1"/>
  <c r="AZ950"/>
  <c r="AZ957" s="1"/>
  <c r="AY950"/>
  <c r="AY957" s="1"/>
  <c r="AX950"/>
  <c r="AX957" s="1"/>
  <c r="AW950"/>
  <c r="AW957" s="1"/>
  <c r="AV950"/>
  <c r="AV957" s="1"/>
  <c r="AT950"/>
  <c r="AT957" s="1"/>
  <c r="AS950"/>
  <c r="AS957" s="1"/>
  <c r="AR950"/>
  <c r="AR957" s="1"/>
  <c r="AQ950"/>
  <c r="AQ957" s="1"/>
  <c r="AP950"/>
  <c r="AP957" s="1"/>
  <c r="AO950"/>
  <c r="AO957" s="1"/>
  <c r="AN950"/>
  <c r="AN957" s="1"/>
  <c r="AM950"/>
  <c r="AM957" s="1"/>
  <c r="AL950"/>
  <c r="AL957" s="1"/>
  <c r="AK950"/>
  <c r="AK957" s="1"/>
  <c r="AJ950"/>
  <c r="AJ957" s="1"/>
  <c r="AI950"/>
  <c r="AI957" s="1"/>
  <c r="AH950"/>
  <c r="AH957" s="1"/>
  <c r="AG950"/>
  <c r="AG957" s="1"/>
  <c r="AF950"/>
  <c r="AF957" s="1"/>
  <c r="AE950"/>
  <c r="AE957" s="1"/>
  <c r="AD950"/>
  <c r="AD957" s="1"/>
  <c r="AC950"/>
  <c r="AC957" s="1"/>
  <c r="AB950"/>
  <c r="AB957" s="1"/>
  <c r="AA950"/>
  <c r="AA957" s="1"/>
  <c r="Z950"/>
  <c r="Z957" s="1"/>
  <c r="Y950"/>
  <c r="Y957" s="1"/>
  <c r="X950"/>
  <c r="X957" s="1"/>
  <c r="W950"/>
  <c r="W957" s="1"/>
  <c r="V950"/>
  <c r="V957" s="1"/>
  <c r="U950"/>
  <c r="U957" s="1"/>
  <c r="T950"/>
  <c r="T957" s="1"/>
  <c r="S950"/>
  <c r="S957" s="1"/>
  <c r="R950"/>
  <c r="R957" s="1"/>
  <c r="Q950"/>
  <c r="Q957" s="1"/>
  <c r="P950"/>
  <c r="P957" s="1"/>
  <c r="O950"/>
  <c r="O957" s="1"/>
  <c r="N950"/>
  <c r="N957" s="1"/>
  <c r="M950"/>
  <c r="M957" s="1"/>
  <c r="L950"/>
  <c r="L957" s="1"/>
  <c r="K950"/>
  <c r="K957" s="1"/>
  <c r="J950"/>
  <c r="J957" s="1"/>
  <c r="I950"/>
  <c r="I957" s="1"/>
  <c r="H950"/>
  <c r="H957" s="1"/>
  <c r="BA949"/>
  <c r="BA956" s="1"/>
  <c r="AZ949"/>
  <c r="AZ956" s="1"/>
  <c r="AY949"/>
  <c r="AY956" s="1"/>
  <c r="AX949"/>
  <c r="AX956" s="1"/>
  <c r="AW949"/>
  <c r="AW956" s="1"/>
  <c r="AV949"/>
  <c r="AV956" s="1"/>
  <c r="AT949"/>
  <c r="AT956" s="1"/>
  <c r="AS949"/>
  <c r="AS956" s="1"/>
  <c r="AR949"/>
  <c r="AR956" s="1"/>
  <c r="AQ949"/>
  <c r="AQ956" s="1"/>
  <c r="AP949"/>
  <c r="AP956" s="1"/>
  <c r="AO949"/>
  <c r="AO956" s="1"/>
  <c r="AN949"/>
  <c r="AN956" s="1"/>
  <c r="AM949"/>
  <c r="AM956" s="1"/>
  <c r="AL949"/>
  <c r="AL956" s="1"/>
  <c r="AK949"/>
  <c r="AK956" s="1"/>
  <c r="AJ949"/>
  <c r="AJ956" s="1"/>
  <c r="AI949"/>
  <c r="AI956" s="1"/>
  <c r="AH949"/>
  <c r="AH956" s="1"/>
  <c r="AG949"/>
  <c r="AG956" s="1"/>
  <c r="AF949"/>
  <c r="AF956" s="1"/>
  <c r="AE949"/>
  <c r="AE956" s="1"/>
  <c r="AD949"/>
  <c r="AD956" s="1"/>
  <c r="AC949"/>
  <c r="AC956" s="1"/>
  <c r="AB949"/>
  <c r="AB956" s="1"/>
  <c r="AA949"/>
  <c r="AA956" s="1"/>
  <c r="Z949"/>
  <c r="Z956" s="1"/>
  <c r="Y949"/>
  <c r="Y956" s="1"/>
  <c r="X949"/>
  <c r="X956" s="1"/>
  <c r="W949"/>
  <c r="W956" s="1"/>
  <c r="V949"/>
  <c r="V956" s="1"/>
  <c r="U949"/>
  <c r="U956" s="1"/>
  <c r="T949"/>
  <c r="T956" s="1"/>
  <c r="S949"/>
  <c r="S956" s="1"/>
  <c r="R949"/>
  <c r="R956" s="1"/>
  <c r="Q949"/>
  <c r="Q956" s="1"/>
  <c r="P949"/>
  <c r="P956" s="1"/>
  <c r="O949"/>
  <c r="O956" s="1"/>
  <c r="N949"/>
  <c r="N956" s="1"/>
  <c r="M949"/>
  <c r="M956" s="1"/>
  <c r="L949"/>
  <c r="L956" s="1"/>
  <c r="K949"/>
  <c r="K956" s="1"/>
  <c r="J949"/>
  <c r="J956" s="1"/>
  <c r="I949"/>
  <c r="I956" s="1"/>
  <c r="H949"/>
  <c r="H956" s="1"/>
  <c r="BA948"/>
  <c r="BA955" s="1"/>
  <c r="AZ955"/>
  <c r="AY948"/>
  <c r="AY955" s="1"/>
  <c r="AX948"/>
  <c r="AX955" s="1"/>
  <c r="AW948"/>
  <c r="AW955" s="1"/>
  <c r="AV948"/>
  <c r="AV955" s="1"/>
  <c r="AS948"/>
  <c r="AS955" s="1"/>
  <c r="AR948"/>
  <c r="AR955" s="1"/>
  <c r="AQ948"/>
  <c r="AQ955" s="1"/>
  <c r="AP948"/>
  <c r="AP955" s="1"/>
  <c r="AO948"/>
  <c r="AO955" s="1"/>
  <c r="AN948"/>
  <c r="AN955" s="1"/>
  <c r="AM948"/>
  <c r="AM955" s="1"/>
  <c r="AL948"/>
  <c r="AL955" s="1"/>
  <c r="AK948"/>
  <c r="AK955" s="1"/>
  <c r="AJ948"/>
  <c r="AJ955" s="1"/>
  <c r="AI948"/>
  <c r="AI955" s="1"/>
  <c r="AH948"/>
  <c r="AH955" s="1"/>
  <c r="AG948"/>
  <c r="AG955" s="1"/>
  <c r="AF948"/>
  <c r="AF955" s="1"/>
  <c r="AE948"/>
  <c r="AE955" s="1"/>
  <c r="AD948"/>
  <c r="AD955" s="1"/>
  <c r="AC948"/>
  <c r="AC955" s="1"/>
  <c r="AB948"/>
  <c r="AB955" s="1"/>
  <c r="AA948"/>
  <c r="AA955" s="1"/>
  <c r="Z948"/>
  <c r="Z955" s="1"/>
  <c r="Y948"/>
  <c r="Y955" s="1"/>
  <c r="X948"/>
  <c r="X955" s="1"/>
  <c r="W948"/>
  <c r="W955" s="1"/>
  <c r="V948"/>
  <c r="V955" s="1"/>
  <c r="U948"/>
  <c r="U955" s="1"/>
  <c r="T948"/>
  <c r="T955" s="1"/>
  <c r="S948"/>
  <c r="S955" s="1"/>
  <c r="R948"/>
  <c r="R955" s="1"/>
  <c r="Q948"/>
  <c r="Q955" s="1"/>
  <c r="P948"/>
  <c r="P955" s="1"/>
  <c r="O948"/>
  <c r="O955" s="1"/>
  <c r="N948"/>
  <c r="N955" s="1"/>
  <c r="M948"/>
  <c r="M955" s="1"/>
  <c r="L948"/>
  <c r="L955" s="1"/>
  <c r="K948"/>
  <c r="K955" s="1"/>
  <c r="J948"/>
  <c r="J955" s="1"/>
  <c r="I948"/>
  <c r="I955" s="1"/>
  <c r="H948"/>
  <c r="H955" s="1"/>
  <c r="BA947"/>
  <c r="BA954" s="1"/>
  <c r="AZ947"/>
  <c r="AZ954" s="1"/>
  <c r="AY947"/>
  <c r="AY954" s="1"/>
  <c r="AX947"/>
  <c r="AX954" s="1"/>
  <c r="AW947"/>
  <c r="AW954" s="1"/>
  <c r="AV947"/>
  <c r="AV954" s="1"/>
  <c r="AS947"/>
  <c r="AS954" s="1"/>
  <c r="AR947"/>
  <c r="AR954" s="1"/>
  <c r="AQ947"/>
  <c r="AQ954" s="1"/>
  <c r="AP947"/>
  <c r="AP954" s="1"/>
  <c r="AO947"/>
  <c r="AO954" s="1"/>
  <c r="AN947"/>
  <c r="AN954" s="1"/>
  <c r="AM947"/>
  <c r="AM954" s="1"/>
  <c r="AL947"/>
  <c r="AL954" s="1"/>
  <c r="AK947"/>
  <c r="AK954" s="1"/>
  <c r="AJ947"/>
  <c r="AJ954" s="1"/>
  <c r="AI947"/>
  <c r="AI954" s="1"/>
  <c r="AH947"/>
  <c r="AH954" s="1"/>
  <c r="AG947"/>
  <c r="AG954" s="1"/>
  <c r="AF947"/>
  <c r="AF954" s="1"/>
  <c r="AE947"/>
  <c r="AE954" s="1"/>
  <c r="AD947"/>
  <c r="AD954" s="1"/>
  <c r="AC947"/>
  <c r="AC954" s="1"/>
  <c r="AB947"/>
  <c r="AB954" s="1"/>
  <c r="AA947"/>
  <c r="AA954" s="1"/>
  <c r="Z947"/>
  <c r="Z954" s="1"/>
  <c r="Y947"/>
  <c r="Y954" s="1"/>
  <c r="X947"/>
  <c r="X954" s="1"/>
  <c r="W947"/>
  <c r="W954" s="1"/>
  <c r="V947"/>
  <c r="V954" s="1"/>
  <c r="U947"/>
  <c r="U954" s="1"/>
  <c r="T947"/>
  <c r="T954" s="1"/>
  <c r="S947"/>
  <c r="S954" s="1"/>
  <c r="R947"/>
  <c r="R954" s="1"/>
  <c r="Q947"/>
  <c r="Q954" s="1"/>
  <c r="P947"/>
  <c r="P954" s="1"/>
  <c r="O947"/>
  <c r="O954" s="1"/>
  <c r="N947"/>
  <c r="N954" s="1"/>
  <c r="M947"/>
  <c r="M954" s="1"/>
  <c r="L947"/>
  <c r="L954" s="1"/>
  <c r="K947"/>
  <c r="K954" s="1"/>
  <c r="J947"/>
  <c r="J954" s="1"/>
  <c r="I947"/>
  <c r="I954" s="1"/>
  <c r="H947"/>
  <c r="H954" s="1"/>
  <c r="BA946"/>
  <c r="BA953" s="1"/>
  <c r="AZ946"/>
  <c r="AZ953" s="1"/>
  <c r="AY946"/>
  <c r="AY953" s="1"/>
  <c r="AX946"/>
  <c r="AX953" s="1"/>
  <c r="AW946"/>
  <c r="AW953" s="1"/>
  <c r="AV946"/>
  <c r="AV953" s="1"/>
  <c r="AT946"/>
  <c r="AT953" s="1"/>
  <c r="AS946"/>
  <c r="AS953" s="1"/>
  <c r="AR946"/>
  <c r="AR953" s="1"/>
  <c r="AQ946"/>
  <c r="AQ953" s="1"/>
  <c r="AP946"/>
  <c r="AP953" s="1"/>
  <c r="AO946"/>
  <c r="AO953" s="1"/>
  <c r="AN946"/>
  <c r="AN953" s="1"/>
  <c r="AM946"/>
  <c r="AM953" s="1"/>
  <c r="AL946"/>
  <c r="AL953" s="1"/>
  <c r="AK946"/>
  <c r="AK953" s="1"/>
  <c r="AJ946"/>
  <c r="AJ953" s="1"/>
  <c r="AI946"/>
  <c r="AI953" s="1"/>
  <c r="AH946"/>
  <c r="AG946"/>
  <c r="AG953" s="1"/>
  <c r="AF946"/>
  <c r="AE946"/>
  <c r="AE953" s="1"/>
  <c r="AD946"/>
  <c r="AD953" s="1"/>
  <c r="AC946"/>
  <c r="AC953" s="1"/>
  <c r="AB946"/>
  <c r="AB953" s="1"/>
  <c r="AA946"/>
  <c r="AA953" s="1"/>
  <c r="Z946"/>
  <c r="Z953" s="1"/>
  <c r="Y946"/>
  <c r="Y953" s="1"/>
  <c r="X946"/>
  <c r="W946"/>
  <c r="W953" s="1"/>
  <c r="V946"/>
  <c r="V953" s="1"/>
  <c r="U946"/>
  <c r="U953" s="1"/>
  <c r="T946"/>
  <c r="T953" s="1"/>
  <c r="S946"/>
  <c r="S953" s="1"/>
  <c r="R946"/>
  <c r="Q946"/>
  <c r="Q953" s="1"/>
  <c r="P946"/>
  <c r="P953" s="1"/>
  <c r="O946"/>
  <c r="O953" s="1"/>
  <c r="N946"/>
  <c r="N953" s="1"/>
  <c r="M946"/>
  <c r="M953" s="1"/>
  <c r="L946"/>
  <c r="K946"/>
  <c r="K953" s="1"/>
  <c r="J946"/>
  <c r="J953" s="1"/>
  <c r="I946"/>
  <c r="I953" s="1"/>
  <c r="H946"/>
  <c r="H953" s="1"/>
  <c r="F944"/>
  <c r="E944"/>
  <c r="F943"/>
  <c r="E943"/>
  <c r="F942"/>
  <c r="E942"/>
  <c r="F941"/>
  <c r="E941"/>
  <c r="F940"/>
  <c r="E940"/>
  <c r="F939"/>
  <c r="E939"/>
  <c r="AZ938"/>
  <c r="AY938"/>
  <c r="AW938"/>
  <c r="AV938"/>
  <c r="AT938"/>
  <c r="AR938"/>
  <c r="AQ938"/>
  <c r="AP938"/>
  <c r="AO938"/>
  <c r="AM938"/>
  <c r="AL938"/>
  <c r="AK938"/>
  <c r="AJ938"/>
  <c r="AH938"/>
  <c r="AG938"/>
  <c r="AF938"/>
  <c r="AE938"/>
  <c r="AC938"/>
  <c r="AB938"/>
  <c r="AA938"/>
  <c r="Z938"/>
  <c r="X938"/>
  <c r="W938"/>
  <c r="U938"/>
  <c r="T938"/>
  <c r="R938"/>
  <c r="Q938"/>
  <c r="O938"/>
  <c r="N938"/>
  <c r="L938"/>
  <c r="K938"/>
  <c r="I938"/>
  <c r="H938"/>
  <c r="G554"/>
  <c r="G557"/>
  <c r="G558"/>
  <c r="G832" s="1"/>
  <c r="G559"/>
  <c r="G833" s="1"/>
  <c r="I555"/>
  <c r="J555"/>
  <c r="K555"/>
  <c r="L555"/>
  <c r="M555"/>
  <c r="N555"/>
  <c r="O555"/>
  <c r="P555"/>
  <c r="Q555"/>
  <c r="R555"/>
  <c r="S555"/>
  <c r="T555"/>
  <c r="U555"/>
  <c r="V555"/>
  <c r="W555"/>
  <c r="X555"/>
  <c r="Y555"/>
  <c r="Z555"/>
  <c r="AA555"/>
  <c r="AB555"/>
  <c r="AC555"/>
  <c r="AD555"/>
  <c r="AF555"/>
  <c r="AG555"/>
  <c r="AH555"/>
  <c r="AI555"/>
  <c r="AJ555"/>
  <c r="AK555"/>
  <c r="AL555"/>
  <c r="AM555"/>
  <c r="AN555"/>
  <c r="AO555"/>
  <c r="AP555"/>
  <c r="AQ555"/>
  <c r="AR555"/>
  <c r="AS555"/>
  <c r="AT555"/>
  <c r="AU555"/>
  <c r="AV555"/>
  <c r="AW555"/>
  <c r="AX555"/>
  <c r="AY555"/>
  <c r="AZ555"/>
  <c r="BA555"/>
  <c r="I556"/>
  <c r="J556"/>
  <c r="K556"/>
  <c r="L556"/>
  <c r="M556"/>
  <c r="N556"/>
  <c r="O556"/>
  <c r="P556"/>
  <c r="Q556"/>
  <c r="R556"/>
  <c r="S556"/>
  <c r="T556"/>
  <c r="U556"/>
  <c r="V556"/>
  <c r="W556"/>
  <c r="X556"/>
  <c r="Y556"/>
  <c r="Z556"/>
  <c r="AA556"/>
  <c r="AB556"/>
  <c r="AC556"/>
  <c r="AD556"/>
  <c r="AF556"/>
  <c r="AG556"/>
  <c r="AH556"/>
  <c r="AI556"/>
  <c r="AJ556"/>
  <c r="AK556"/>
  <c r="AL556"/>
  <c r="AM556"/>
  <c r="AN556"/>
  <c r="AO556"/>
  <c r="AP556"/>
  <c r="AQ556"/>
  <c r="AR556"/>
  <c r="AS556"/>
  <c r="AT556"/>
  <c r="AU556"/>
  <c r="AV556"/>
  <c r="AW556"/>
  <c r="AX556"/>
  <c r="AY556"/>
  <c r="AZ556"/>
  <c r="BA556"/>
  <c r="H557"/>
  <c r="I557"/>
  <c r="J557"/>
  <c r="K557"/>
  <c r="L557"/>
  <c r="M557"/>
  <c r="N557"/>
  <c r="O557"/>
  <c r="P557"/>
  <c r="Q557"/>
  <c r="R557"/>
  <c r="S557"/>
  <c r="T557"/>
  <c r="U557"/>
  <c r="V557"/>
  <c r="W557"/>
  <c r="X557"/>
  <c r="Y557"/>
  <c r="Z557"/>
  <c r="AA557"/>
  <c r="AB557"/>
  <c r="AC557"/>
  <c r="AD557"/>
  <c r="AE557"/>
  <c r="AF557"/>
  <c r="AG557"/>
  <c r="AH557"/>
  <c r="AI557"/>
  <c r="AJ557"/>
  <c r="AK557"/>
  <c r="AL557"/>
  <c r="AM557"/>
  <c r="AN557"/>
  <c r="AO557"/>
  <c r="AP557"/>
  <c r="AQ557"/>
  <c r="AR557"/>
  <c r="AS557"/>
  <c r="AT557"/>
  <c r="AU557"/>
  <c r="AV557"/>
  <c r="AW557"/>
  <c r="AX557"/>
  <c r="AY557"/>
  <c r="AZ557"/>
  <c r="BA557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I554"/>
  <c r="J554"/>
  <c r="K554"/>
  <c r="L554"/>
  <c r="M554"/>
  <c r="N554"/>
  <c r="O554"/>
  <c r="P554"/>
  <c r="Q554"/>
  <c r="R554"/>
  <c r="S554"/>
  <c r="T554"/>
  <c r="U554"/>
  <c r="V554"/>
  <c r="W554"/>
  <c r="X554"/>
  <c r="Y554"/>
  <c r="Z554"/>
  <c r="AA554"/>
  <c r="AB554"/>
  <c r="AC554"/>
  <c r="AD554"/>
  <c r="AE554"/>
  <c r="AF554"/>
  <c r="AG554"/>
  <c r="AH554"/>
  <c r="AI554"/>
  <c r="AJ554"/>
  <c r="AK554"/>
  <c r="AL554"/>
  <c r="AM554"/>
  <c r="AN554"/>
  <c r="AO554"/>
  <c r="AP554"/>
  <c r="AQ554"/>
  <c r="AR554"/>
  <c r="AS554"/>
  <c r="AT554"/>
  <c r="AU554"/>
  <c r="AV554"/>
  <c r="AW554"/>
  <c r="AX554"/>
  <c r="AY554"/>
  <c r="AZ554"/>
  <c r="BA554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556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4"/>
  <c r="E384"/>
  <c r="F383"/>
  <c r="E383"/>
  <c r="F382"/>
  <c r="E382"/>
  <c r="F381"/>
  <c r="E381"/>
  <c r="F380"/>
  <c r="E380"/>
  <c r="F379"/>
  <c r="E379"/>
  <c r="F377"/>
  <c r="E377"/>
  <c r="F376"/>
  <c r="E376"/>
  <c r="F375"/>
  <c r="E375"/>
  <c r="F374"/>
  <c r="E374"/>
  <c r="F373"/>
  <c r="E373"/>
  <c r="F372"/>
  <c r="E372"/>
  <c r="F370"/>
  <c r="E370"/>
  <c r="F369"/>
  <c r="E369"/>
  <c r="F368"/>
  <c r="E368"/>
  <c r="F367"/>
  <c r="E367"/>
  <c r="F366"/>
  <c r="E366"/>
  <c r="F365"/>
  <c r="E365"/>
  <c r="F363"/>
  <c r="E363"/>
  <c r="F362"/>
  <c r="E362"/>
  <c r="F361"/>
  <c r="E361"/>
  <c r="F360"/>
  <c r="E360"/>
  <c r="F359"/>
  <c r="E359"/>
  <c r="F358"/>
  <c r="E358"/>
  <c r="F356"/>
  <c r="E356"/>
  <c r="F355"/>
  <c r="E355"/>
  <c r="F354"/>
  <c r="E354"/>
  <c r="F353"/>
  <c r="E353"/>
  <c r="F352"/>
  <c r="E352"/>
  <c r="F351"/>
  <c r="E351"/>
  <c r="F349"/>
  <c r="E349"/>
  <c r="F348"/>
  <c r="E348"/>
  <c r="F347"/>
  <c r="E347"/>
  <c r="F346"/>
  <c r="E346"/>
  <c r="F345"/>
  <c r="E345"/>
  <c r="F344"/>
  <c r="E344"/>
  <c r="F342"/>
  <c r="E342"/>
  <c r="F341"/>
  <c r="E341"/>
  <c r="F340"/>
  <c r="E340"/>
  <c r="F339"/>
  <c r="E339"/>
  <c r="F338"/>
  <c r="E338"/>
  <c r="F337"/>
  <c r="E337"/>
  <c r="F335"/>
  <c r="E335"/>
  <c r="F334"/>
  <c r="E334"/>
  <c r="F333"/>
  <c r="E333"/>
  <c r="F328"/>
  <c r="E328"/>
  <c r="F327"/>
  <c r="E327"/>
  <c r="F326"/>
  <c r="E326"/>
  <c r="F325"/>
  <c r="E325"/>
  <c r="F324"/>
  <c r="E324"/>
  <c r="F323"/>
  <c r="E323"/>
  <c r="F321"/>
  <c r="E321"/>
  <c r="F320"/>
  <c r="E320"/>
  <c r="F319"/>
  <c r="E319"/>
  <c r="F318"/>
  <c r="E318"/>
  <c r="F317"/>
  <c r="E317"/>
  <c r="F316"/>
  <c r="E316"/>
  <c r="F314"/>
  <c r="E314"/>
  <c r="F313"/>
  <c r="E313"/>
  <c r="F312"/>
  <c r="E312"/>
  <c r="F311"/>
  <c r="E311"/>
  <c r="F310"/>
  <c r="E310"/>
  <c r="F309"/>
  <c r="E309"/>
  <c r="F307"/>
  <c r="E307"/>
  <c r="F306"/>
  <c r="E306"/>
  <c r="F305"/>
  <c r="E305"/>
  <c r="F304"/>
  <c r="E304"/>
  <c r="F303"/>
  <c r="E303"/>
  <c r="F302"/>
  <c r="E302"/>
  <c r="F300"/>
  <c r="E300"/>
  <c r="F299"/>
  <c r="E299"/>
  <c r="F298"/>
  <c r="E298"/>
  <c r="F297"/>
  <c r="E297"/>
  <c r="F296"/>
  <c r="E296"/>
  <c r="F295"/>
  <c r="E295"/>
  <c r="F293"/>
  <c r="E293"/>
  <c r="F292"/>
  <c r="E292"/>
  <c r="F291"/>
  <c r="E291"/>
  <c r="F290"/>
  <c r="E290"/>
  <c r="F289"/>
  <c r="E289"/>
  <c r="F288"/>
  <c r="E288"/>
  <c r="F286"/>
  <c r="E286"/>
  <c r="F285"/>
  <c r="E285"/>
  <c r="F284"/>
  <c r="E284"/>
  <c r="F283"/>
  <c r="E283"/>
  <c r="F282"/>
  <c r="E282"/>
  <c r="F281"/>
  <c r="E281"/>
  <c r="F279"/>
  <c r="E279"/>
  <c r="F278"/>
  <c r="E278"/>
  <c r="F277"/>
  <c r="E277"/>
  <c r="F276"/>
  <c r="E276"/>
  <c r="F275"/>
  <c r="E275"/>
  <c r="F274"/>
  <c r="E274"/>
  <c r="F272"/>
  <c r="E272"/>
  <c r="F271"/>
  <c r="E271"/>
  <c r="F270"/>
  <c r="E270"/>
  <c r="F269"/>
  <c r="E269"/>
  <c r="F268"/>
  <c r="E268"/>
  <c r="F267"/>
  <c r="E267"/>
  <c r="F265"/>
  <c r="E265"/>
  <c r="F264"/>
  <c r="E264"/>
  <c r="F263"/>
  <c r="E263"/>
  <c r="F262"/>
  <c r="E262"/>
  <c r="F261"/>
  <c r="E261"/>
  <c r="F260"/>
  <c r="E260"/>
  <c r="F258"/>
  <c r="E258"/>
  <c r="F257"/>
  <c r="E257"/>
  <c r="F256"/>
  <c r="E256"/>
  <c r="F255"/>
  <c r="E255"/>
  <c r="F254"/>
  <c r="E254"/>
  <c r="F253"/>
  <c r="E253"/>
  <c r="F251"/>
  <c r="E251"/>
  <c r="F250"/>
  <c r="E250"/>
  <c r="F249"/>
  <c r="E249"/>
  <c r="F248"/>
  <c r="E248"/>
  <c r="F247"/>
  <c r="E247"/>
  <c r="F246"/>
  <c r="E246"/>
  <c r="F244"/>
  <c r="E244"/>
  <c r="F243"/>
  <c r="E243"/>
  <c r="F242"/>
  <c r="E242"/>
  <c r="F241"/>
  <c r="E241"/>
  <c r="F240"/>
  <c r="E240"/>
  <c r="F239"/>
  <c r="E239"/>
  <c r="F287" l="1"/>
  <c r="AL945"/>
  <c r="E315"/>
  <c r="E371"/>
  <c r="AT952"/>
  <c r="AY952"/>
  <c r="N952"/>
  <c r="Z952"/>
  <c r="AH945"/>
  <c r="AL952"/>
  <c r="E329"/>
  <c r="E238"/>
  <c r="F350"/>
  <c r="F357"/>
  <c r="E378"/>
  <c r="F385"/>
  <c r="F301"/>
  <c r="E357"/>
  <c r="G357" s="1"/>
  <c r="F371"/>
  <c r="I945"/>
  <c r="AB952"/>
  <c r="AF945"/>
  <c r="AJ952"/>
  <c r="AR952"/>
  <c r="AW952"/>
  <c r="F364"/>
  <c r="AT945"/>
  <c r="W945"/>
  <c r="F315"/>
  <c r="AP952"/>
  <c r="E385"/>
  <c r="E343"/>
  <c r="E308"/>
  <c r="E294"/>
  <c r="E280"/>
  <c r="E252"/>
  <c r="E266"/>
  <c r="O945"/>
  <c r="AE945"/>
  <c r="AO945"/>
  <c r="AW945"/>
  <c r="F343"/>
  <c r="F245"/>
  <c r="F273"/>
  <c r="F336"/>
  <c r="F378"/>
  <c r="E350"/>
  <c r="E364"/>
  <c r="E301"/>
  <c r="G301" s="1"/>
  <c r="E336"/>
  <c r="F259"/>
  <c r="R945"/>
  <c r="E322"/>
  <c r="T945"/>
  <c r="AB945"/>
  <c r="AJ945"/>
  <c r="F329"/>
  <c r="F322"/>
  <c r="H945"/>
  <c r="N945"/>
  <c r="Q945"/>
  <c r="U945"/>
  <c r="Z945"/>
  <c r="AC945"/>
  <c r="AG945"/>
  <c r="AK945"/>
  <c r="AM945"/>
  <c r="AQ945"/>
  <c r="AV945"/>
  <c r="AY945"/>
  <c r="K952"/>
  <c r="O952"/>
  <c r="U952"/>
  <c r="AC952"/>
  <c r="AG952"/>
  <c r="AK952"/>
  <c r="AM952"/>
  <c r="AO952"/>
  <c r="AQ952"/>
  <c r="AV952"/>
  <c r="AZ952"/>
  <c r="G381"/>
  <c r="E946"/>
  <c r="G311"/>
  <c r="G339"/>
  <c r="G353"/>
  <c r="G367"/>
  <c r="G297"/>
  <c r="E245"/>
  <c r="E259"/>
  <c r="F294"/>
  <c r="F308"/>
  <c r="E287"/>
  <c r="G287" s="1"/>
  <c r="F280"/>
  <c r="G283"/>
  <c r="E273"/>
  <c r="F266"/>
  <c r="G269"/>
  <c r="F252"/>
  <c r="G255"/>
  <c r="F238"/>
  <c r="AE952"/>
  <c r="X945"/>
  <c r="W952"/>
  <c r="H555"/>
  <c r="G325"/>
  <c r="F938"/>
  <c r="G262"/>
  <c r="G276"/>
  <c r="G290"/>
  <c r="G304"/>
  <c r="G318"/>
  <c r="G332"/>
  <c r="G346"/>
  <c r="G360"/>
  <c r="G374"/>
  <c r="G388"/>
  <c r="T952"/>
  <c r="K945"/>
  <c r="F951"/>
  <c r="E958"/>
  <c r="H574"/>
  <c r="H633"/>
  <c r="E951"/>
  <c r="I633"/>
  <c r="I563" s="1"/>
  <c r="I574"/>
  <c r="E938"/>
  <c r="G941"/>
  <c r="G254"/>
  <c r="G373"/>
  <c r="G366"/>
  <c r="G359"/>
  <c r="G352"/>
  <c r="G345"/>
  <c r="G338"/>
  <c r="G331"/>
  <c r="G324"/>
  <c r="G317"/>
  <c r="G310"/>
  <c r="G303"/>
  <c r="G296"/>
  <c r="G289"/>
  <c r="G282"/>
  <c r="G275"/>
  <c r="G268"/>
  <c r="G261"/>
  <c r="G240"/>
  <c r="G241"/>
  <c r="G247"/>
  <c r="G248"/>
  <c r="Q952"/>
  <c r="E49"/>
  <c r="E949"/>
  <c r="E947"/>
  <c r="E957"/>
  <c r="AA945"/>
  <c r="AA952"/>
  <c r="E955"/>
  <c r="AE555"/>
  <c r="F946"/>
  <c r="E954"/>
  <c r="E948"/>
  <c r="E956"/>
  <c r="E950"/>
  <c r="E953"/>
  <c r="H952"/>
  <c r="I952"/>
  <c r="L953"/>
  <c r="L952" s="1"/>
  <c r="R953"/>
  <c r="R952" s="1"/>
  <c r="X953"/>
  <c r="X952" s="1"/>
  <c r="AF953"/>
  <c r="AF952" s="1"/>
  <c r="AH953"/>
  <c r="AH952" s="1"/>
  <c r="L945"/>
  <c r="AP945"/>
  <c r="AR945"/>
  <c r="AZ945"/>
  <c r="F947"/>
  <c r="F954"/>
  <c r="F948"/>
  <c r="F955"/>
  <c r="F949"/>
  <c r="F956"/>
  <c r="F950"/>
  <c r="F957"/>
  <c r="F958"/>
  <c r="G371" l="1"/>
  <c r="G329"/>
  <c r="G245"/>
  <c r="G315"/>
  <c r="G280"/>
  <c r="G238"/>
  <c r="G385"/>
  <c r="G378"/>
  <c r="G350"/>
  <c r="G364"/>
  <c r="G252"/>
  <c r="G308"/>
  <c r="G343"/>
  <c r="G273"/>
  <c r="G266"/>
  <c r="G336"/>
  <c r="G294"/>
  <c r="E945"/>
  <c r="G322"/>
  <c r="G259"/>
  <c r="G938"/>
  <c r="G955"/>
  <c r="G948"/>
  <c r="E555"/>
  <c r="E952"/>
  <c r="F945"/>
  <c r="F952"/>
  <c r="F953"/>
  <c r="G945" l="1"/>
  <c r="G952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BA41"/>
  <c r="BA181" s="1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U176"/>
  <c r="AV176"/>
  <c r="AW176"/>
  <c r="AX176"/>
  <c r="AY176"/>
  <c r="AZ176"/>
  <c r="BA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F22" l="1"/>
  <c r="F21"/>
  <c r="F20"/>
  <c r="F19"/>
  <c r="E22"/>
  <c r="E21"/>
  <c r="E20"/>
  <c r="E19"/>
  <c r="T175"/>
  <c r="AR175"/>
  <c r="AP175"/>
  <c r="AN175"/>
  <c r="AL175"/>
  <c r="AJ175"/>
  <c r="AH175"/>
  <c r="AF175"/>
  <c r="AD175"/>
  <c r="V175"/>
  <c r="L175"/>
  <c r="J175"/>
  <c r="AZ175"/>
  <c r="AX175"/>
  <c r="AV175"/>
  <c r="AT175"/>
  <c r="G129"/>
  <c r="G115"/>
  <c r="G108"/>
  <c r="AB175"/>
  <c r="X175"/>
  <c r="Z175"/>
  <c r="G45"/>
  <c r="G46"/>
  <c r="G52"/>
  <c r="R175"/>
  <c r="P175"/>
  <c r="E24"/>
  <c r="E23"/>
  <c r="G150"/>
  <c r="G143"/>
  <c r="G136"/>
  <c r="G123"/>
  <c r="G122"/>
  <c r="G102"/>
  <c r="G101"/>
  <c r="G94"/>
  <c r="G87"/>
  <c r="G80"/>
  <c r="G66"/>
  <c r="F24"/>
  <c r="F23"/>
  <c r="G73"/>
  <c r="G53"/>
  <c r="G59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784"/>
  <c r="E784"/>
  <c r="F783"/>
  <c r="E783"/>
  <c r="F782"/>
  <c r="E782"/>
  <c r="F781"/>
  <c r="E781"/>
  <c r="F780"/>
  <c r="E780"/>
  <c r="F779"/>
  <c r="E779"/>
  <c r="AZ778"/>
  <c r="AY778"/>
  <c r="AW778"/>
  <c r="AV778"/>
  <c r="AU778"/>
  <c r="AT778"/>
  <c r="AR778"/>
  <c r="AQ778"/>
  <c r="AP778"/>
  <c r="AO778"/>
  <c r="AM778"/>
  <c r="AL778"/>
  <c r="AK778"/>
  <c r="AJ778"/>
  <c r="AH778"/>
  <c r="AG778"/>
  <c r="AF778"/>
  <c r="AE778"/>
  <c r="AC778"/>
  <c r="AB778"/>
  <c r="AA778"/>
  <c r="Z778"/>
  <c r="X778"/>
  <c r="W778"/>
  <c r="U778"/>
  <c r="T778"/>
  <c r="R778"/>
  <c r="Q778"/>
  <c r="O778"/>
  <c r="N778"/>
  <c r="L778"/>
  <c r="K778"/>
  <c r="I778"/>
  <c r="H778"/>
  <c r="F777"/>
  <c r="E777"/>
  <c r="F776"/>
  <c r="E776"/>
  <c r="F775"/>
  <c r="E775"/>
  <c r="F774"/>
  <c r="E774"/>
  <c r="F773"/>
  <c r="E773"/>
  <c r="F772"/>
  <c r="E772"/>
  <c r="AZ771"/>
  <c r="AY771"/>
  <c r="AW771"/>
  <c r="AV771"/>
  <c r="AU771"/>
  <c r="AT771"/>
  <c r="AR771"/>
  <c r="AQ771"/>
  <c r="AP771"/>
  <c r="AO771"/>
  <c r="AM771"/>
  <c r="AL771"/>
  <c r="AK771"/>
  <c r="AJ771"/>
  <c r="AH771"/>
  <c r="AG771"/>
  <c r="AF771"/>
  <c r="AE771"/>
  <c r="AC771"/>
  <c r="AB771"/>
  <c r="AA771"/>
  <c r="Z771"/>
  <c r="X771"/>
  <c r="W771"/>
  <c r="U771"/>
  <c r="T771"/>
  <c r="R771"/>
  <c r="Q771"/>
  <c r="O771"/>
  <c r="N771"/>
  <c r="L771"/>
  <c r="K771"/>
  <c r="I771"/>
  <c r="H771"/>
  <c r="F770"/>
  <c r="E770"/>
  <c r="F769"/>
  <c r="E769"/>
  <c r="F768"/>
  <c r="E768"/>
  <c r="F767"/>
  <c r="E767"/>
  <c r="F766"/>
  <c r="E766"/>
  <c r="F765"/>
  <c r="E765"/>
  <c r="AZ764"/>
  <c r="AY764"/>
  <c r="AW764"/>
  <c r="AV764"/>
  <c r="AU764"/>
  <c r="AT764"/>
  <c r="AR764"/>
  <c r="AQ764"/>
  <c r="AP764"/>
  <c r="AO764"/>
  <c r="AM764"/>
  <c r="AL764"/>
  <c r="AK764"/>
  <c r="AJ764"/>
  <c r="AH764"/>
  <c r="AG764"/>
  <c r="AF764"/>
  <c r="AE764"/>
  <c r="AC764"/>
  <c r="AB764"/>
  <c r="AA764"/>
  <c r="Z764"/>
  <c r="X764"/>
  <c r="W764"/>
  <c r="U764"/>
  <c r="T764"/>
  <c r="R764"/>
  <c r="Q764"/>
  <c r="O764"/>
  <c r="N764"/>
  <c r="L764"/>
  <c r="K764"/>
  <c r="I764"/>
  <c r="H764"/>
  <c r="F763"/>
  <c r="E763"/>
  <c r="F762"/>
  <c r="E762"/>
  <c r="F761"/>
  <c r="E761"/>
  <c r="F760"/>
  <c r="E760"/>
  <c r="F759"/>
  <c r="E759"/>
  <c r="F758"/>
  <c r="E758"/>
  <c r="AZ757"/>
  <c r="AY757"/>
  <c r="AW757"/>
  <c r="AV757"/>
  <c r="AU757"/>
  <c r="AT757"/>
  <c r="AR757"/>
  <c r="AQ757"/>
  <c r="AP757"/>
  <c r="AO757"/>
  <c r="AM757"/>
  <c r="AL757"/>
  <c r="AK757"/>
  <c r="AJ757"/>
  <c r="AH757"/>
  <c r="AG757"/>
  <c r="AF757"/>
  <c r="AE757"/>
  <c r="AC757"/>
  <c r="AB757"/>
  <c r="AA757"/>
  <c r="Z757"/>
  <c r="X757"/>
  <c r="W757"/>
  <c r="U757"/>
  <c r="T757"/>
  <c r="R757"/>
  <c r="Q757"/>
  <c r="O757"/>
  <c r="N757"/>
  <c r="L757"/>
  <c r="K757"/>
  <c r="I757"/>
  <c r="H757"/>
  <c r="F756"/>
  <c r="E756"/>
  <c r="F755"/>
  <c r="E755"/>
  <c r="F754"/>
  <c r="E754"/>
  <c r="F753"/>
  <c r="E753"/>
  <c r="F752"/>
  <c r="E752"/>
  <c r="F751"/>
  <c r="E751"/>
  <c r="AZ750"/>
  <c r="AY750"/>
  <c r="AW750"/>
  <c r="AV750"/>
  <c r="AU750"/>
  <c r="AT750"/>
  <c r="AR750"/>
  <c r="AQ750"/>
  <c r="AP750"/>
  <c r="AO750"/>
  <c r="AM750"/>
  <c r="AL750"/>
  <c r="AK750"/>
  <c r="AJ750"/>
  <c r="AH750"/>
  <c r="AG750"/>
  <c r="AF750"/>
  <c r="AE750"/>
  <c r="AC750"/>
  <c r="AB750"/>
  <c r="AA750"/>
  <c r="Z750"/>
  <c r="X750"/>
  <c r="W750"/>
  <c r="U750"/>
  <c r="T750"/>
  <c r="R750"/>
  <c r="Q750"/>
  <c r="O750"/>
  <c r="N750"/>
  <c r="L750"/>
  <c r="K750"/>
  <c r="I750"/>
  <c r="H750"/>
  <c r="F749"/>
  <c r="E749"/>
  <c r="F748"/>
  <c r="E748"/>
  <c r="F747"/>
  <c r="E747"/>
  <c r="F746"/>
  <c r="E746"/>
  <c r="F745"/>
  <c r="E745"/>
  <c r="F744"/>
  <c r="E744"/>
  <c r="AZ743"/>
  <c r="AY743"/>
  <c r="AW743"/>
  <c r="AV743"/>
  <c r="AU743"/>
  <c r="AT743"/>
  <c r="AR743"/>
  <c r="AQ743"/>
  <c r="AP743"/>
  <c r="AO743"/>
  <c r="AM743"/>
  <c r="AL743"/>
  <c r="AK743"/>
  <c r="AJ743"/>
  <c r="AH743"/>
  <c r="AG743"/>
  <c r="AF743"/>
  <c r="AE743"/>
  <c r="AC743"/>
  <c r="AB743"/>
  <c r="AA743"/>
  <c r="Z743"/>
  <c r="X743"/>
  <c r="W743"/>
  <c r="U743"/>
  <c r="T743"/>
  <c r="R743"/>
  <c r="Q743"/>
  <c r="O743"/>
  <c r="N743"/>
  <c r="L743"/>
  <c r="K743"/>
  <c r="I743"/>
  <c r="H743"/>
  <c r="F742"/>
  <c r="E742"/>
  <c r="F741"/>
  <c r="E741"/>
  <c r="F740"/>
  <c r="E740"/>
  <c r="F739"/>
  <c r="E739"/>
  <c r="F738"/>
  <c r="E738"/>
  <c r="F737"/>
  <c r="E737"/>
  <c r="AZ736"/>
  <c r="AY736"/>
  <c r="AW736"/>
  <c r="AV736"/>
  <c r="AU736"/>
  <c r="AT736"/>
  <c r="AR736"/>
  <c r="AQ736"/>
  <c r="AP736"/>
  <c r="AO736"/>
  <c r="AM736"/>
  <c r="AL736"/>
  <c r="AK736"/>
  <c r="AJ736"/>
  <c r="AH736"/>
  <c r="AG736"/>
  <c r="AF736"/>
  <c r="AE736"/>
  <c r="AC736"/>
  <c r="AB736"/>
  <c r="AA736"/>
  <c r="Z736"/>
  <c r="X736"/>
  <c r="W736"/>
  <c r="U736"/>
  <c r="T736"/>
  <c r="R736"/>
  <c r="Q736"/>
  <c r="O736"/>
  <c r="N736"/>
  <c r="L736"/>
  <c r="K736"/>
  <c r="I736"/>
  <c r="H736"/>
  <c r="F735"/>
  <c r="E735"/>
  <c r="F734"/>
  <c r="E734"/>
  <c r="F733"/>
  <c r="E733"/>
  <c r="F732"/>
  <c r="E732"/>
  <c r="F731"/>
  <c r="E731"/>
  <c r="F730"/>
  <c r="E730"/>
  <c r="AZ729"/>
  <c r="AY729"/>
  <c r="AX729"/>
  <c r="AW729"/>
  <c r="AV729"/>
  <c r="AU729"/>
  <c r="AT729"/>
  <c r="AR729"/>
  <c r="AQ729"/>
  <c r="AP729"/>
  <c r="AO729"/>
  <c r="AM729"/>
  <c r="AL729"/>
  <c r="AK729"/>
  <c r="AJ729"/>
  <c r="AH729"/>
  <c r="AG729"/>
  <c r="AF729"/>
  <c r="AE729"/>
  <c r="AC729"/>
  <c r="AB729"/>
  <c r="AA729"/>
  <c r="Z729"/>
  <c r="X729"/>
  <c r="W729"/>
  <c r="U729"/>
  <c r="T729"/>
  <c r="R729"/>
  <c r="Q729"/>
  <c r="O729"/>
  <c r="N729"/>
  <c r="L729"/>
  <c r="K729"/>
  <c r="I729"/>
  <c r="H729"/>
  <c r="F728"/>
  <c r="E728"/>
  <c r="F727"/>
  <c r="E727"/>
  <c r="F726"/>
  <c r="E726"/>
  <c r="F725"/>
  <c r="E725"/>
  <c r="F724"/>
  <c r="E724"/>
  <c r="F723"/>
  <c r="E723"/>
  <c r="AZ722"/>
  <c r="AW722"/>
  <c r="AV722"/>
  <c r="AU722"/>
  <c r="AT722"/>
  <c r="AR722"/>
  <c r="AQ722"/>
  <c r="AP722"/>
  <c r="AO722"/>
  <c r="AM722"/>
  <c r="AL722"/>
  <c r="AK722"/>
  <c r="AJ722"/>
  <c r="AH722"/>
  <c r="AG722"/>
  <c r="AF722"/>
  <c r="AE722"/>
  <c r="AC722"/>
  <c r="AB722"/>
  <c r="AA722"/>
  <c r="Z722"/>
  <c r="X722"/>
  <c r="W722"/>
  <c r="U722"/>
  <c r="T722"/>
  <c r="S722"/>
  <c r="R722"/>
  <c r="O722"/>
  <c r="N722"/>
  <c r="L722"/>
  <c r="K722"/>
  <c r="I722"/>
  <c r="H722"/>
  <c r="BA721"/>
  <c r="AZ721"/>
  <c r="AY721"/>
  <c r="AX721"/>
  <c r="AW721"/>
  <c r="AV721"/>
  <c r="AU721"/>
  <c r="AT721"/>
  <c r="AS721"/>
  <c r="AR721"/>
  <c r="AQ721"/>
  <c r="AP721"/>
  <c r="AO721"/>
  <c r="AN721"/>
  <c r="AM721"/>
  <c r="AL721"/>
  <c r="AK721"/>
  <c r="AJ721"/>
  <c r="AI721"/>
  <c r="AH721"/>
  <c r="AG721"/>
  <c r="AF721"/>
  <c r="AE721"/>
  <c r="AD721"/>
  <c r="AC721"/>
  <c r="AB721"/>
  <c r="AA721"/>
  <c r="Z721"/>
  <c r="Y721"/>
  <c r="X721"/>
  <c r="W721"/>
  <c r="V721"/>
  <c r="U721"/>
  <c r="T721"/>
  <c r="S721"/>
  <c r="R721"/>
  <c r="Q721"/>
  <c r="P721"/>
  <c r="O721"/>
  <c r="N721"/>
  <c r="M721"/>
  <c r="L721"/>
  <c r="K721"/>
  <c r="J721"/>
  <c r="I721"/>
  <c r="H721"/>
  <c r="BA720"/>
  <c r="AZ720"/>
  <c r="AY720"/>
  <c r="AX720"/>
  <c r="AW720"/>
  <c r="AV720"/>
  <c r="AU720"/>
  <c r="AT720"/>
  <c r="AS720"/>
  <c r="AR720"/>
  <c r="AQ720"/>
  <c r="AP720"/>
  <c r="AO720"/>
  <c r="AN720"/>
  <c r="AM720"/>
  <c r="AL720"/>
  <c r="AK720"/>
  <c r="AJ720"/>
  <c r="AI720"/>
  <c r="AH720"/>
  <c r="AG720"/>
  <c r="AF720"/>
  <c r="AE720"/>
  <c r="AD720"/>
  <c r="AC720"/>
  <c r="AB720"/>
  <c r="AA720"/>
  <c r="Z720"/>
  <c r="Y720"/>
  <c r="X720"/>
  <c r="W720"/>
  <c r="V720"/>
  <c r="U720"/>
  <c r="T720"/>
  <c r="S720"/>
  <c r="R720"/>
  <c r="Q720"/>
  <c r="P720"/>
  <c r="O720"/>
  <c r="N720"/>
  <c r="M720"/>
  <c r="L720"/>
  <c r="K720"/>
  <c r="J720"/>
  <c r="I720"/>
  <c r="H720"/>
  <c r="BA719"/>
  <c r="AZ719"/>
  <c r="AY719"/>
  <c r="AX719"/>
  <c r="AW719"/>
  <c r="AV719"/>
  <c r="AU719"/>
  <c r="AT719"/>
  <c r="AS719"/>
  <c r="AR719"/>
  <c r="AQ719"/>
  <c r="AP719"/>
  <c r="AO719"/>
  <c r="AN719"/>
  <c r="AM719"/>
  <c r="AL719"/>
  <c r="AK719"/>
  <c r="AJ719"/>
  <c r="AI719"/>
  <c r="AH719"/>
  <c r="AG719"/>
  <c r="AF719"/>
  <c r="AE719"/>
  <c r="AD719"/>
  <c r="AC719"/>
  <c r="AB719"/>
  <c r="AA719"/>
  <c r="Z719"/>
  <c r="Y719"/>
  <c r="X719"/>
  <c r="W719"/>
  <c r="V719"/>
  <c r="U719"/>
  <c r="T719"/>
  <c r="S719"/>
  <c r="R719"/>
  <c r="Q719"/>
  <c r="P719"/>
  <c r="O719"/>
  <c r="N719"/>
  <c r="M719"/>
  <c r="L719"/>
  <c r="K719"/>
  <c r="J719"/>
  <c r="I719"/>
  <c r="H719"/>
  <c r="BA718"/>
  <c r="AZ718"/>
  <c r="AY718"/>
  <c r="AX718"/>
  <c r="AW718"/>
  <c r="AV718"/>
  <c r="AU718"/>
  <c r="AT718"/>
  <c r="AS718"/>
  <c r="AR718"/>
  <c r="AQ718"/>
  <c r="AP718"/>
  <c r="AO718"/>
  <c r="AN718"/>
  <c r="AM718"/>
  <c r="AL718"/>
  <c r="AK718"/>
  <c r="AJ718"/>
  <c r="AI718"/>
  <c r="AH718"/>
  <c r="AG718"/>
  <c r="AF718"/>
  <c r="AE718"/>
  <c r="AD718"/>
  <c r="AC718"/>
  <c r="AB718"/>
  <c r="AA718"/>
  <c r="Z718"/>
  <c r="Y718"/>
  <c r="X718"/>
  <c r="W718"/>
  <c r="V718"/>
  <c r="U718"/>
  <c r="T718"/>
  <c r="S718"/>
  <c r="R718"/>
  <c r="Q718"/>
  <c r="P718"/>
  <c r="O718"/>
  <c r="N718"/>
  <c r="M718"/>
  <c r="L718"/>
  <c r="K718"/>
  <c r="J718"/>
  <c r="I718"/>
  <c r="H718"/>
  <c r="BA717"/>
  <c r="AZ717"/>
  <c r="AY717"/>
  <c r="AX717"/>
  <c r="AW717"/>
  <c r="AV717"/>
  <c r="AU717"/>
  <c r="AT717"/>
  <c r="AS717"/>
  <c r="AR717"/>
  <c r="AQ717"/>
  <c r="AP717"/>
  <c r="AO717"/>
  <c r="AN717"/>
  <c r="AM717"/>
  <c r="AL717"/>
  <c r="AK717"/>
  <c r="AJ717"/>
  <c r="AI717"/>
  <c r="AH717"/>
  <c r="AG717"/>
  <c r="AF717"/>
  <c r="AE717"/>
  <c r="AD717"/>
  <c r="AC717"/>
  <c r="AB717"/>
  <c r="AA717"/>
  <c r="Z717"/>
  <c r="Y717"/>
  <c r="X717"/>
  <c r="W717"/>
  <c r="V717"/>
  <c r="U717"/>
  <c r="T717"/>
  <c r="S717"/>
  <c r="R717"/>
  <c r="Q717"/>
  <c r="P717"/>
  <c r="O717"/>
  <c r="N717"/>
  <c r="M717"/>
  <c r="L717"/>
  <c r="K717"/>
  <c r="J717"/>
  <c r="I717"/>
  <c r="H717"/>
  <c r="BA716"/>
  <c r="AZ716"/>
  <c r="AY716"/>
  <c r="AX716"/>
  <c r="AW716"/>
  <c r="AV716"/>
  <c r="AU716"/>
  <c r="AU715" s="1"/>
  <c r="AT716"/>
  <c r="AS716"/>
  <c r="AR716"/>
  <c r="AQ716"/>
  <c r="AQ715" s="1"/>
  <c r="AP716"/>
  <c r="AO716"/>
  <c r="AN716"/>
  <c r="AM716"/>
  <c r="AM715" s="1"/>
  <c r="AL716"/>
  <c r="AK716"/>
  <c r="AJ716"/>
  <c r="AI716"/>
  <c r="AH716"/>
  <c r="AG716"/>
  <c r="AF716"/>
  <c r="AE716"/>
  <c r="AD716"/>
  <c r="AC716"/>
  <c r="AB716"/>
  <c r="AA716"/>
  <c r="Z716"/>
  <c r="Y716"/>
  <c r="X716"/>
  <c r="W716"/>
  <c r="V716"/>
  <c r="U716"/>
  <c r="T716"/>
  <c r="S716"/>
  <c r="R716"/>
  <c r="Q716"/>
  <c r="P716"/>
  <c r="O716"/>
  <c r="O715" s="1"/>
  <c r="N716"/>
  <c r="M716"/>
  <c r="L716"/>
  <c r="K716"/>
  <c r="J716"/>
  <c r="I716"/>
  <c r="H716"/>
  <c r="H639" s="1"/>
  <c r="H821" s="1"/>
  <c r="AW715"/>
  <c r="G22" l="1"/>
  <c r="N715"/>
  <c r="Z715"/>
  <c r="AH715"/>
  <c r="AL715"/>
  <c r="F778"/>
  <c r="E771"/>
  <c r="E743"/>
  <c r="F736"/>
  <c r="E764"/>
  <c r="F757"/>
  <c r="F764"/>
  <c r="F771"/>
  <c r="T715"/>
  <c r="AB715"/>
  <c r="AR715"/>
  <c r="AV715"/>
  <c r="AZ715"/>
  <c r="F743"/>
  <c r="U715"/>
  <c r="AT715"/>
  <c r="E778"/>
  <c r="G21"/>
  <c r="X715"/>
  <c r="E177"/>
  <c r="H175"/>
  <c r="E175" s="1"/>
  <c r="R715"/>
  <c r="AP715"/>
  <c r="AK715"/>
  <c r="AF715"/>
  <c r="AE715"/>
  <c r="G725"/>
  <c r="G732"/>
  <c r="G753"/>
  <c r="G739"/>
  <c r="G760"/>
  <c r="G767"/>
  <c r="G774"/>
  <c r="E757"/>
  <c r="E750"/>
  <c r="G147"/>
  <c r="G140"/>
  <c r="G133"/>
  <c r="G119"/>
  <c r="G178"/>
  <c r="G39"/>
  <c r="G38"/>
  <c r="F729"/>
  <c r="F750"/>
  <c r="E716"/>
  <c r="F716"/>
  <c r="E717"/>
  <c r="F176"/>
  <c r="I175"/>
  <c r="F175" s="1"/>
  <c r="K715"/>
  <c r="Q715"/>
  <c r="W715"/>
  <c r="AA715"/>
  <c r="AC715"/>
  <c r="AG715"/>
  <c r="AO715"/>
  <c r="AY715"/>
  <c r="E736"/>
  <c r="E720"/>
  <c r="E721"/>
  <c r="F721"/>
  <c r="E719"/>
  <c r="F719"/>
  <c r="I715"/>
  <c r="E722"/>
  <c r="F722"/>
  <c r="F717"/>
  <c r="H715"/>
  <c r="F718"/>
  <c r="AJ715"/>
  <c r="F720"/>
  <c r="E718"/>
  <c r="E729"/>
  <c r="L715"/>
  <c r="H563"/>
  <c r="H609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BA838"/>
  <c r="H839"/>
  <c r="I839"/>
  <c r="J839"/>
  <c r="K839"/>
  <c r="L839"/>
  <c r="M839"/>
  <c r="N839"/>
  <c r="O839"/>
  <c r="P839"/>
  <c r="Q839"/>
  <c r="R839"/>
  <c r="S839"/>
  <c r="T839"/>
  <c r="U839"/>
  <c r="V839"/>
  <c r="W839"/>
  <c r="X839"/>
  <c r="Y839"/>
  <c r="Z839"/>
  <c r="AA839"/>
  <c r="AB839"/>
  <c r="AC839"/>
  <c r="AD839"/>
  <c r="AE839"/>
  <c r="AF839"/>
  <c r="AG839"/>
  <c r="AH839"/>
  <c r="AI839"/>
  <c r="AJ839"/>
  <c r="AK839"/>
  <c r="AL839"/>
  <c r="AM839"/>
  <c r="AN839"/>
  <c r="AO839"/>
  <c r="AP839"/>
  <c r="AQ839"/>
  <c r="AR839"/>
  <c r="AS839"/>
  <c r="AT839"/>
  <c r="AU839"/>
  <c r="AV839"/>
  <c r="AW839"/>
  <c r="AX839"/>
  <c r="AY839"/>
  <c r="AZ839"/>
  <c r="BA839"/>
  <c r="H840"/>
  <c r="I840"/>
  <c r="J840"/>
  <c r="K840"/>
  <c r="L840"/>
  <c r="M840"/>
  <c r="N840"/>
  <c r="O840"/>
  <c r="P840"/>
  <c r="Q840"/>
  <c r="R840"/>
  <c r="S840"/>
  <c r="T840"/>
  <c r="U840"/>
  <c r="V840"/>
  <c r="W840"/>
  <c r="X840"/>
  <c r="Y840"/>
  <c r="Z840"/>
  <c r="AA840"/>
  <c r="AB840"/>
  <c r="AC840"/>
  <c r="AD840"/>
  <c r="AE840"/>
  <c r="AF840"/>
  <c r="AG840"/>
  <c r="AH840"/>
  <c r="AI840"/>
  <c r="AJ840"/>
  <c r="AK840"/>
  <c r="AL840"/>
  <c r="AM840"/>
  <c r="AN840"/>
  <c r="AO840"/>
  <c r="AP840"/>
  <c r="AQ840"/>
  <c r="AR840"/>
  <c r="AS840"/>
  <c r="AT840"/>
  <c r="AU840"/>
  <c r="AV840"/>
  <c r="AW840"/>
  <c r="AX840"/>
  <c r="AY840"/>
  <c r="AZ840"/>
  <c r="BA840"/>
  <c r="H841"/>
  <c r="I841"/>
  <c r="J841"/>
  <c r="K841"/>
  <c r="L841"/>
  <c r="M841"/>
  <c r="N841"/>
  <c r="O841"/>
  <c r="P841"/>
  <c r="Q841"/>
  <c r="R841"/>
  <c r="S841"/>
  <c r="T841"/>
  <c r="U841"/>
  <c r="V841"/>
  <c r="W841"/>
  <c r="X841"/>
  <c r="Y841"/>
  <c r="Z841"/>
  <c r="AA841"/>
  <c r="AB841"/>
  <c r="AC841"/>
  <c r="AD841"/>
  <c r="AE841"/>
  <c r="AF841"/>
  <c r="AG841"/>
  <c r="AH841"/>
  <c r="AI841"/>
  <c r="AJ841"/>
  <c r="AK841"/>
  <c r="AL841"/>
  <c r="AM841"/>
  <c r="AN841"/>
  <c r="AO841"/>
  <c r="AP841"/>
  <c r="AQ841"/>
  <c r="AR841"/>
  <c r="AS841"/>
  <c r="AT841"/>
  <c r="AU841"/>
  <c r="AV841"/>
  <c r="AW841"/>
  <c r="AX841"/>
  <c r="AY841"/>
  <c r="AZ841"/>
  <c r="BA841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I837"/>
  <c r="J837"/>
  <c r="K837"/>
  <c r="L837"/>
  <c r="M837"/>
  <c r="N837"/>
  <c r="O837"/>
  <c r="P837"/>
  <c r="Q837"/>
  <c r="R837"/>
  <c r="S837"/>
  <c r="T837"/>
  <c r="U837"/>
  <c r="V837"/>
  <c r="W837"/>
  <c r="X837"/>
  <c r="Y837"/>
  <c r="Z837"/>
  <c r="AA837"/>
  <c r="AB837"/>
  <c r="AC837"/>
  <c r="AD837"/>
  <c r="AE837"/>
  <c r="AF837"/>
  <c r="AG837"/>
  <c r="AH837"/>
  <c r="AI837"/>
  <c r="AJ837"/>
  <c r="AK837"/>
  <c r="AL837"/>
  <c r="AM837"/>
  <c r="AN837"/>
  <c r="AO837"/>
  <c r="AP837"/>
  <c r="AQ837"/>
  <c r="AR837"/>
  <c r="AS837"/>
  <c r="AT837"/>
  <c r="AU837"/>
  <c r="AV837"/>
  <c r="AW837"/>
  <c r="AX837"/>
  <c r="AY837"/>
  <c r="AZ837"/>
  <c r="BA837"/>
  <c r="H837"/>
  <c r="H647"/>
  <c r="H640" s="1"/>
  <c r="I647"/>
  <c r="I640" s="1"/>
  <c r="J647"/>
  <c r="J640" s="1"/>
  <c r="K647"/>
  <c r="K640" s="1"/>
  <c r="L647"/>
  <c r="L640" s="1"/>
  <c r="M647"/>
  <c r="M640" s="1"/>
  <c r="N647"/>
  <c r="N640" s="1"/>
  <c r="O647"/>
  <c r="O640" s="1"/>
  <c r="P647"/>
  <c r="P640" s="1"/>
  <c r="Q647"/>
  <c r="Q640" s="1"/>
  <c r="R647"/>
  <c r="R640" s="1"/>
  <c r="S647"/>
  <c r="S640" s="1"/>
  <c r="T647"/>
  <c r="T640" s="1"/>
  <c r="U647"/>
  <c r="U640" s="1"/>
  <c r="V647"/>
  <c r="V640" s="1"/>
  <c r="W647"/>
  <c r="W640" s="1"/>
  <c r="X647"/>
  <c r="X640" s="1"/>
  <c r="Y647"/>
  <c r="Y640" s="1"/>
  <c r="Z647"/>
  <c r="Z640" s="1"/>
  <c r="AA647"/>
  <c r="AA640" s="1"/>
  <c r="AB647"/>
  <c r="AB640" s="1"/>
  <c r="AC647"/>
  <c r="AC640" s="1"/>
  <c r="AD647"/>
  <c r="AD640" s="1"/>
  <c r="AE647"/>
  <c r="AE640" s="1"/>
  <c r="AF647"/>
  <c r="AF640" s="1"/>
  <c r="AG647"/>
  <c r="AG640" s="1"/>
  <c r="AH647"/>
  <c r="AH640" s="1"/>
  <c r="AI647"/>
  <c r="AI640" s="1"/>
  <c r="AJ647"/>
  <c r="AJ640" s="1"/>
  <c r="AK647"/>
  <c r="AK640" s="1"/>
  <c r="AL647"/>
  <c r="AL640" s="1"/>
  <c r="AM647"/>
  <c r="AM640" s="1"/>
  <c r="AN647"/>
  <c r="AN640" s="1"/>
  <c r="AO647"/>
  <c r="AO640" s="1"/>
  <c r="AP647"/>
  <c r="AP640" s="1"/>
  <c r="AQ647"/>
  <c r="AQ640" s="1"/>
  <c r="AR647"/>
  <c r="AR640" s="1"/>
  <c r="AS647"/>
  <c r="AS640" s="1"/>
  <c r="AT647"/>
  <c r="AT640" s="1"/>
  <c r="AU647"/>
  <c r="AU640" s="1"/>
  <c r="AV647"/>
  <c r="AV640" s="1"/>
  <c r="AW647"/>
  <c r="AW640" s="1"/>
  <c r="AX647"/>
  <c r="AX640" s="1"/>
  <c r="AY647"/>
  <c r="AY640" s="1"/>
  <c r="AZ647"/>
  <c r="AZ640" s="1"/>
  <c r="BA647"/>
  <c r="BA640" s="1"/>
  <c r="H648"/>
  <c r="H641" s="1"/>
  <c r="I648"/>
  <c r="I641" s="1"/>
  <c r="J648"/>
  <c r="J641" s="1"/>
  <c r="K648"/>
  <c r="K641" s="1"/>
  <c r="L648"/>
  <c r="L641" s="1"/>
  <c r="M648"/>
  <c r="M641" s="1"/>
  <c r="N648"/>
  <c r="N641" s="1"/>
  <c r="O648"/>
  <c r="O641" s="1"/>
  <c r="P648"/>
  <c r="P641" s="1"/>
  <c r="Q648"/>
  <c r="Q641" s="1"/>
  <c r="R648"/>
  <c r="R641" s="1"/>
  <c r="S648"/>
  <c r="S641" s="1"/>
  <c r="T648"/>
  <c r="T641" s="1"/>
  <c r="U648"/>
  <c r="U641" s="1"/>
  <c r="V648"/>
  <c r="V641" s="1"/>
  <c r="W648"/>
  <c r="W641" s="1"/>
  <c r="X648"/>
  <c r="X641" s="1"/>
  <c r="Y648"/>
  <c r="Y641" s="1"/>
  <c r="Z648"/>
  <c r="Z641" s="1"/>
  <c r="AA648"/>
  <c r="AA641" s="1"/>
  <c r="AB648"/>
  <c r="AB641" s="1"/>
  <c r="AC648"/>
  <c r="AC641" s="1"/>
  <c r="AD648"/>
  <c r="AD641" s="1"/>
  <c r="AE648"/>
  <c r="AE641" s="1"/>
  <c r="AF648"/>
  <c r="AF641" s="1"/>
  <c r="AG648"/>
  <c r="AG641" s="1"/>
  <c r="AH648"/>
  <c r="AH641" s="1"/>
  <c r="AI648"/>
  <c r="AI641" s="1"/>
  <c r="AJ648"/>
  <c r="AJ641" s="1"/>
  <c r="AK648"/>
  <c r="AK641" s="1"/>
  <c r="AL648"/>
  <c r="AL641" s="1"/>
  <c r="AM648"/>
  <c r="AM641" s="1"/>
  <c r="AN648"/>
  <c r="AN641" s="1"/>
  <c r="AO648"/>
  <c r="AO641" s="1"/>
  <c r="AP648"/>
  <c r="AP641" s="1"/>
  <c r="AQ648"/>
  <c r="AQ641" s="1"/>
  <c r="AR648"/>
  <c r="AR641" s="1"/>
  <c r="AS648"/>
  <c r="AS641" s="1"/>
  <c r="AT648"/>
  <c r="AT641" s="1"/>
  <c r="AU648"/>
  <c r="AU641" s="1"/>
  <c r="AV648"/>
  <c r="AV641" s="1"/>
  <c r="AW648"/>
  <c r="AW641" s="1"/>
  <c r="AX648"/>
  <c r="AX641" s="1"/>
  <c r="AY648"/>
  <c r="AY641" s="1"/>
  <c r="AZ648"/>
  <c r="AZ641" s="1"/>
  <c r="BA648"/>
  <c r="BA641" s="1"/>
  <c r="H649"/>
  <c r="H642" s="1"/>
  <c r="H824" s="1"/>
  <c r="I649"/>
  <c r="I642" s="1"/>
  <c r="I824" s="1"/>
  <c r="J649"/>
  <c r="J642" s="1"/>
  <c r="J824" s="1"/>
  <c r="K649"/>
  <c r="K642" s="1"/>
  <c r="K824" s="1"/>
  <c r="L649"/>
  <c r="L642" s="1"/>
  <c r="L824" s="1"/>
  <c r="M649"/>
  <c r="M642" s="1"/>
  <c r="M824" s="1"/>
  <c r="N649"/>
  <c r="N642" s="1"/>
  <c r="N824" s="1"/>
  <c r="O649"/>
  <c r="O642" s="1"/>
  <c r="O824" s="1"/>
  <c r="P649"/>
  <c r="P642" s="1"/>
  <c r="P824" s="1"/>
  <c r="Q649"/>
  <c r="Q642" s="1"/>
  <c r="Q824" s="1"/>
  <c r="R649"/>
  <c r="R642" s="1"/>
  <c r="R824" s="1"/>
  <c r="S649"/>
  <c r="S642" s="1"/>
  <c r="S824" s="1"/>
  <c r="T649"/>
  <c r="T642" s="1"/>
  <c r="T824" s="1"/>
  <c r="U649"/>
  <c r="U642" s="1"/>
  <c r="U824" s="1"/>
  <c r="V649"/>
  <c r="V642" s="1"/>
  <c r="V824" s="1"/>
  <c r="W649"/>
  <c r="W642" s="1"/>
  <c r="W824" s="1"/>
  <c r="X649"/>
  <c r="X642" s="1"/>
  <c r="X824" s="1"/>
  <c r="Y649"/>
  <c r="Y642" s="1"/>
  <c r="Y824" s="1"/>
  <c r="Z649"/>
  <c r="Z642" s="1"/>
  <c r="Z824" s="1"/>
  <c r="AA649"/>
  <c r="AA642" s="1"/>
  <c r="AA824" s="1"/>
  <c r="AB649"/>
  <c r="AB642" s="1"/>
  <c r="AB824" s="1"/>
  <c r="AC649"/>
  <c r="AC642" s="1"/>
  <c r="AC824" s="1"/>
  <c r="AD649"/>
  <c r="AD642" s="1"/>
  <c r="AD824" s="1"/>
  <c r="AE649"/>
  <c r="AE642" s="1"/>
  <c r="AE824" s="1"/>
  <c r="AF649"/>
  <c r="AF642" s="1"/>
  <c r="AF824" s="1"/>
  <c r="AG649"/>
  <c r="AG642" s="1"/>
  <c r="AG824" s="1"/>
  <c r="AH649"/>
  <c r="AH642" s="1"/>
  <c r="AH824" s="1"/>
  <c r="AI649"/>
  <c r="AI642" s="1"/>
  <c r="AI824" s="1"/>
  <c r="AJ649"/>
  <c r="AJ642" s="1"/>
  <c r="AJ824" s="1"/>
  <c r="AK649"/>
  <c r="AK642" s="1"/>
  <c r="AK824" s="1"/>
  <c r="AL649"/>
  <c r="AL642" s="1"/>
  <c r="AL824" s="1"/>
  <c r="AM649"/>
  <c r="AM642" s="1"/>
  <c r="AM824" s="1"/>
  <c r="AN649"/>
  <c r="AN642" s="1"/>
  <c r="AN824" s="1"/>
  <c r="AO649"/>
  <c r="AO642" s="1"/>
  <c r="AO824" s="1"/>
  <c r="AP649"/>
  <c r="AP642" s="1"/>
  <c r="AP824" s="1"/>
  <c r="AQ649"/>
  <c r="AQ642" s="1"/>
  <c r="AQ824" s="1"/>
  <c r="AR649"/>
  <c r="AR642" s="1"/>
  <c r="AR824" s="1"/>
  <c r="AS649"/>
  <c r="AS642" s="1"/>
  <c r="AS824" s="1"/>
  <c r="AT649"/>
  <c r="AT642" s="1"/>
  <c r="AT824" s="1"/>
  <c r="AT831" s="1"/>
  <c r="AU649"/>
  <c r="AU642" s="1"/>
  <c r="AU824" s="1"/>
  <c r="AU831" s="1"/>
  <c r="AV649"/>
  <c r="AV642" s="1"/>
  <c r="AV824" s="1"/>
  <c r="AV831" s="1"/>
  <c r="AW649"/>
  <c r="AW642" s="1"/>
  <c r="AW824" s="1"/>
  <c r="AW831" s="1"/>
  <c r="AX649"/>
  <c r="AX642" s="1"/>
  <c r="AX824" s="1"/>
  <c r="AX831" s="1"/>
  <c r="AY649"/>
  <c r="AY642" s="1"/>
  <c r="AY824" s="1"/>
  <c r="AY831" s="1"/>
  <c r="AZ649"/>
  <c r="AZ642" s="1"/>
  <c r="AZ824" s="1"/>
  <c r="AZ831" s="1"/>
  <c r="BA649"/>
  <c r="BA642" s="1"/>
  <c r="BA824" s="1"/>
  <c r="BA831" s="1"/>
  <c r="H650"/>
  <c r="H643" s="1"/>
  <c r="H825" s="1"/>
  <c r="I650"/>
  <c r="I643" s="1"/>
  <c r="I825" s="1"/>
  <c r="J650"/>
  <c r="J643" s="1"/>
  <c r="J825" s="1"/>
  <c r="K650"/>
  <c r="K643" s="1"/>
  <c r="K825" s="1"/>
  <c r="L650"/>
  <c r="L643" s="1"/>
  <c r="L825" s="1"/>
  <c r="M650"/>
  <c r="M643" s="1"/>
  <c r="M825" s="1"/>
  <c r="N650"/>
  <c r="N643" s="1"/>
  <c r="N825" s="1"/>
  <c r="O650"/>
  <c r="O643" s="1"/>
  <c r="O825" s="1"/>
  <c r="P650"/>
  <c r="P643" s="1"/>
  <c r="P825" s="1"/>
  <c r="Q650"/>
  <c r="Q643" s="1"/>
  <c r="Q825" s="1"/>
  <c r="R650"/>
  <c r="R643" s="1"/>
  <c r="R825" s="1"/>
  <c r="S650"/>
  <c r="S643" s="1"/>
  <c r="S825" s="1"/>
  <c r="T650"/>
  <c r="T643" s="1"/>
  <c r="T825" s="1"/>
  <c r="U650"/>
  <c r="U643" s="1"/>
  <c r="U825" s="1"/>
  <c r="V650"/>
  <c r="V643" s="1"/>
  <c r="V825" s="1"/>
  <c r="W650"/>
  <c r="W643" s="1"/>
  <c r="W825" s="1"/>
  <c r="X650"/>
  <c r="X643" s="1"/>
  <c r="X825" s="1"/>
  <c r="Y650"/>
  <c r="Y643" s="1"/>
  <c r="Y825" s="1"/>
  <c r="Z650"/>
  <c r="Z643" s="1"/>
  <c r="Z825" s="1"/>
  <c r="AA650"/>
  <c r="AA643" s="1"/>
  <c r="AA825" s="1"/>
  <c r="AB650"/>
  <c r="AB643" s="1"/>
  <c r="AB825" s="1"/>
  <c r="AC650"/>
  <c r="AC643" s="1"/>
  <c r="AC825" s="1"/>
  <c r="AD650"/>
  <c r="AD643" s="1"/>
  <c r="AD825" s="1"/>
  <c r="AE650"/>
  <c r="AE643" s="1"/>
  <c r="AE825" s="1"/>
  <c r="AF650"/>
  <c r="AF643" s="1"/>
  <c r="AF825" s="1"/>
  <c r="AG650"/>
  <c r="AG643" s="1"/>
  <c r="AG825" s="1"/>
  <c r="AH650"/>
  <c r="AH643" s="1"/>
  <c r="AH825" s="1"/>
  <c r="AI650"/>
  <c r="AI643" s="1"/>
  <c r="AI825" s="1"/>
  <c r="AJ650"/>
  <c r="AJ643" s="1"/>
  <c r="AJ825" s="1"/>
  <c r="AK650"/>
  <c r="AK643" s="1"/>
  <c r="AK825" s="1"/>
  <c r="AL650"/>
  <c r="AL643" s="1"/>
  <c r="AL825" s="1"/>
  <c r="AM650"/>
  <c r="AM643" s="1"/>
  <c r="AM825" s="1"/>
  <c r="AN650"/>
  <c r="AN643" s="1"/>
  <c r="AN825" s="1"/>
  <c r="AO650"/>
  <c r="AO643" s="1"/>
  <c r="AO825" s="1"/>
  <c r="AP650"/>
  <c r="AP643" s="1"/>
  <c r="AP825" s="1"/>
  <c r="AQ650"/>
  <c r="AQ643" s="1"/>
  <c r="AQ825" s="1"/>
  <c r="AR650"/>
  <c r="AR643" s="1"/>
  <c r="AR825" s="1"/>
  <c r="AS650"/>
  <c r="AS643" s="1"/>
  <c r="AS825" s="1"/>
  <c r="AT650"/>
  <c r="AT643" s="1"/>
  <c r="AT825" s="1"/>
  <c r="AU650"/>
  <c r="AU643" s="1"/>
  <c r="AU825" s="1"/>
  <c r="AV650"/>
  <c r="AV643" s="1"/>
  <c r="AV825" s="1"/>
  <c r="AW650"/>
  <c r="AW643" s="1"/>
  <c r="AW825" s="1"/>
  <c r="AX650"/>
  <c r="AX643" s="1"/>
  <c r="AX825" s="1"/>
  <c r="AY650"/>
  <c r="AY643" s="1"/>
  <c r="AY825" s="1"/>
  <c r="AZ650"/>
  <c r="AZ643" s="1"/>
  <c r="AZ825" s="1"/>
  <c r="BA650"/>
  <c r="BA643" s="1"/>
  <c r="BA825" s="1"/>
  <c r="BA832" s="1"/>
  <c r="H651"/>
  <c r="H644" s="1"/>
  <c r="H826" s="1"/>
  <c r="I651"/>
  <c r="I644" s="1"/>
  <c r="I826" s="1"/>
  <c r="J651"/>
  <c r="J644" s="1"/>
  <c r="J826" s="1"/>
  <c r="K651"/>
  <c r="K644" s="1"/>
  <c r="K826" s="1"/>
  <c r="L651"/>
  <c r="L644" s="1"/>
  <c r="L826" s="1"/>
  <c r="M651"/>
  <c r="M644" s="1"/>
  <c r="M826" s="1"/>
  <c r="N651"/>
  <c r="N644" s="1"/>
  <c r="N826" s="1"/>
  <c r="O651"/>
  <c r="O644" s="1"/>
  <c r="O826" s="1"/>
  <c r="P651"/>
  <c r="P644" s="1"/>
  <c r="P826" s="1"/>
  <c r="Q651"/>
  <c r="Q644" s="1"/>
  <c r="Q826" s="1"/>
  <c r="R651"/>
  <c r="R644" s="1"/>
  <c r="R826" s="1"/>
  <c r="S651"/>
  <c r="S644" s="1"/>
  <c r="S826" s="1"/>
  <c r="T651"/>
  <c r="T644" s="1"/>
  <c r="T826" s="1"/>
  <c r="U651"/>
  <c r="U644" s="1"/>
  <c r="U826" s="1"/>
  <c r="V651"/>
  <c r="V644" s="1"/>
  <c r="V826" s="1"/>
  <c r="W651"/>
  <c r="W644" s="1"/>
  <c r="W826" s="1"/>
  <c r="X651"/>
  <c r="X644" s="1"/>
  <c r="X826" s="1"/>
  <c r="Y651"/>
  <c r="Y644" s="1"/>
  <c r="Y826" s="1"/>
  <c r="Z651"/>
  <c r="Z644" s="1"/>
  <c r="Z826" s="1"/>
  <c r="AA651"/>
  <c r="AA644" s="1"/>
  <c r="AA826" s="1"/>
  <c r="AB651"/>
  <c r="AB644" s="1"/>
  <c r="AB826" s="1"/>
  <c r="AC651"/>
  <c r="AC644" s="1"/>
  <c r="AC826" s="1"/>
  <c r="AD651"/>
  <c r="AD644" s="1"/>
  <c r="AD826" s="1"/>
  <c r="AE651"/>
  <c r="AE644" s="1"/>
  <c r="AE826" s="1"/>
  <c r="AF651"/>
  <c r="AF644" s="1"/>
  <c r="AF826" s="1"/>
  <c r="AG651"/>
  <c r="AG644" s="1"/>
  <c r="AG826" s="1"/>
  <c r="AH651"/>
  <c r="AH644" s="1"/>
  <c r="AH826" s="1"/>
  <c r="AI651"/>
  <c r="AI644" s="1"/>
  <c r="AI826" s="1"/>
  <c r="AJ651"/>
  <c r="AJ644" s="1"/>
  <c r="AJ826" s="1"/>
  <c r="AK651"/>
  <c r="AK644" s="1"/>
  <c r="AK826" s="1"/>
  <c r="AL651"/>
  <c r="AL644" s="1"/>
  <c r="AL826" s="1"/>
  <c r="AM651"/>
  <c r="AM644" s="1"/>
  <c r="AM826" s="1"/>
  <c r="AN651"/>
  <c r="AN644" s="1"/>
  <c r="AN826" s="1"/>
  <c r="AO651"/>
  <c r="AO644" s="1"/>
  <c r="AO826" s="1"/>
  <c r="AP651"/>
  <c r="AP644" s="1"/>
  <c r="AP826" s="1"/>
  <c r="AQ651"/>
  <c r="AQ644" s="1"/>
  <c r="AQ826" s="1"/>
  <c r="AR651"/>
  <c r="AR644" s="1"/>
  <c r="AR826" s="1"/>
  <c r="AS651"/>
  <c r="AS644" s="1"/>
  <c r="AS826" s="1"/>
  <c r="AT651"/>
  <c r="AT644" s="1"/>
  <c r="AT826" s="1"/>
  <c r="AU651"/>
  <c r="AU644" s="1"/>
  <c r="AU826" s="1"/>
  <c r="AV651"/>
  <c r="AV644" s="1"/>
  <c r="AV826" s="1"/>
  <c r="AW651"/>
  <c r="AW644" s="1"/>
  <c r="AW826" s="1"/>
  <c r="AX651"/>
  <c r="AX644" s="1"/>
  <c r="AX826" s="1"/>
  <c r="AY651"/>
  <c r="AY644" s="1"/>
  <c r="AY826" s="1"/>
  <c r="AZ651"/>
  <c r="AZ644" s="1"/>
  <c r="AZ826" s="1"/>
  <c r="BA651"/>
  <c r="BA644" s="1"/>
  <c r="BA826" s="1"/>
  <c r="BA833" s="1"/>
  <c r="I646"/>
  <c r="I639" s="1"/>
  <c r="J646"/>
  <c r="J639" s="1"/>
  <c r="K646"/>
  <c r="K639" s="1"/>
  <c r="L646"/>
  <c r="L639" s="1"/>
  <c r="M646"/>
  <c r="M639" s="1"/>
  <c r="N646"/>
  <c r="N639" s="1"/>
  <c r="O646"/>
  <c r="O639" s="1"/>
  <c r="P646"/>
  <c r="P639" s="1"/>
  <c r="Q646"/>
  <c r="Q639" s="1"/>
  <c r="R646"/>
  <c r="R639" s="1"/>
  <c r="S646"/>
  <c r="S639" s="1"/>
  <c r="T646"/>
  <c r="T639" s="1"/>
  <c r="U646"/>
  <c r="U639" s="1"/>
  <c r="V646"/>
  <c r="V639" s="1"/>
  <c r="W646"/>
  <c r="W639" s="1"/>
  <c r="X646"/>
  <c r="X639" s="1"/>
  <c r="Y646"/>
  <c r="Y639" s="1"/>
  <c r="Z646"/>
  <c r="Z639" s="1"/>
  <c r="AA646"/>
  <c r="AA639" s="1"/>
  <c r="AB646"/>
  <c r="AB639" s="1"/>
  <c r="AC646"/>
  <c r="AC639" s="1"/>
  <c r="AD646"/>
  <c r="AD639" s="1"/>
  <c r="AE646"/>
  <c r="AE639" s="1"/>
  <c r="AF646"/>
  <c r="AF639" s="1"/>
  <c r="AG646"/>
  <c r="AG639" s="1"/>
  <c r="AH646"/>
  <c r="AH639" s="1"/>
  <c r="AI646"/>
  <c r="AI639" s="1"/>
  <c r="AJ646"/>
  <c r="AJ639" s="1"/>
  <c r="AK646"/>
  <c r="AK639" s="1"/>
  <c r="AL646"/>
  <c r="AL639" s="1"/>
  <c r="AM646"/>
  <c r="AM639" s="1"/>
  <c r="AN646"/>
  <c r="AN639" s="1"/>
  <c r="AO646"/>
  <c r="AO639" s="1"/>
  <c r="AP646"/>
  <c r="AP639" s="1"/>
  <c r="AQ646"/>
  <c r="AQ639" s="1"/>
  <c r="AR646"/>
  <c r="AR639" s="1"/>
  <c r="AS646"/>
  <c r="AS639" s="1"/>
  <c r="AT646"/>
  <c r="AT639" s="1"/>
  <c r="AU646"/>
  <c r="AU639" s="1"/>
  <c r="AV646"/>
  <c r="AV639" s="1"/>
  <c r="AW646"/>
  <c r="AW639" s="1"/>
  <c r="AX646"/>
  <c r="AX639" s="1"/>
  <c r="AY646"/>
  <c r="AY639" s="1"/>
  <c r="AZ646"/>
  <c r="AZ639" s="1"/>
  <c r="BA646"/>
  <c r="BA639" s="1"/>
  <c r="BA562"/>
  <c r="BA563"/>
  <c r="BA564"/>
  <c r="BA565"/>
  <c r="BA566"/>
  <c r="BA561"/>
  <c r="M562"/>
  <c r="O562"/>
  <c r="P562"/>
  <c r="R562"/>
  <c r="S562"/>
  <c r="U562"/>
  <c r="V562"/>
  <c r="W562"/>
  <c r="X562"/>
  <c r="Y562"/>
  <c r="AA562"/>
  <c r="AB562"/>
  <c r="AC562"/>
  <c r="AD562"/>
  <c r="AE562"/>
  <c r="AF562"/>
  <c r="AG562"/>
  <c r="AH562"/>
  <c r="AI562"/>
  <c r="AJ562"/>
  <c r="AK562"/>
  <c r="AL562"/>
  <c r="AM562"/>
  <c r="AN562"/>
  <c r="AP562"/>
  <c r="AQ562"/>
  <c r="AR562"/>
  <c r="AS562"/>
  <c r="AU562"/>
  <c r="AV562"/>
  <c r="AW562"/>
  <c r="AX562"/>
  <c r="AY562"/>
  <c r="AZ562"/>
  <c r="K563"/>
  <c r="L563"/>
  <c r="M563"/>
  <c r="O563"/>
  <c r="P563"/>
  <c r="R563"/>
  <c r="S563"/>
  <c r="U563"/>
  <c r="V563"/>
  <c r="W563"/>
  <c r="X563"/>
  <c r="Y563"/>
  <c r="Z563"/>
  <c r="AA563"/>
  <c r="AB563"/>
  <c r="AC563"/>
  <c r="AD563"/>
  <c r="AE563"/>
  <c r="AF563"/>
  <c r="AG563"/>
  <c r="AH563"/>
  <c r="AI563"/>
  <c r="AJ563"/>
  <c r="AK563"/>
  <c r="AL563"/>
  <c r="AM563"/>
  <c r="AN563"/>
  <c r="AO563"/>
  <c r="AP563"/>
  <c r="AQ563"/>
  <c r="AR563"/>
  <c r="AS563"/>
  <c r="AV563"/>
  <c r="AW563"/>
  <c r="AX563"/>
  <c r="AZ563"/>
  <c r="K634"/>
  <c r="K564" s="1"/>
  <c r="L634"/>
  <c r="L564" s="1"/>
  <c r="M634"/>
  <c r="M564" s="1"/>
  <c r="N634"/>
  <c r="N564" s="1"/>
  <c r="O634"/>
  <c r="O564" s="1"/>
  <c r="P634"/>
  <c r="P564" s="1"/>
  <c r="Q634"/>
  <c r="Q564" s="1"/>
  <c r="R634"/>
  <c r="S634"/>
  <c r="S564" s="1"/>
  <c r="T634"/>
  <c r="T564" s="1"/>
  <c r="U634"/>
  <c r="U564" s="1"/>
  <c r="V634"/>
  <c r="V564" s="1"/>
  <c r="W634"/>
  <c r="W564" s="1"/>
  <c r="X634"/>
  <c r="X564" s="1"/>
  <c r="Y634"/>
  <c r="Y564" s="1"/>
  <c r="Z634"/>
  <c r="Z564" s="1"/>
  <c r="AA634"/>
  <c r="AA564" s="1"/>
  <c r="AB634"/>
  <c r="AB564" s="1"/>
  <c r="AC634"/>
  <c r="AC564" s="1"/>
  <c r="AD634"/>
  <c r="AD564" s="1"/>
  <c r="AE634"/>
  <c r="AE564" s="1"/>
  <c r="AF634"/>
  <c r="AF564" s="1"/>
  <c r="AG634"/>
  <c r="AG564" s="1"/>
  <c r="AH634"/>
  <c r="AH564" s="1"/>
  <c r="AI634"/>
  <c r="AI564" s="1"/>
  <c r="AJ634"/>
  <c r="AJ564" s="1"/>
  <c r="AK634"/>
  <c r="AK564" s="1"/>
  <c r="AL634"/>
  <c r="AL564" s="1"/>
  <c r="AM634"/>
  <c r="AM564" s="1"/>
  <c r="AN634"/>
  <c r="AN564" s="1"/>
  <c r="AO634"/>
  <c r="AO564" s="1"/>
  <c r="AP634"/>
  <c r="AP564" s="1"/>
  <c r="AQ634"/>
  <c r="AQ564" s="1"/>
  <c r="AR634"/>
  <c r="AR564" s="1"/>
  <c r="AS634"/>
  <c r="AS564" s="1"/>
  <c r="AT564"/>
  <c r="AU564"/>
  <c r="AV564"/>
  <c r="AW564"/>
  <c r="AX564"/>
  <c r="AY564"/>
  <c r="AZ564"/>
  <c r="K635"/>
  <c r="K565" s="1"/>
  <c r="L635"/>
  <c r="L565" s="1"/>
  <c r="M635"/>
  <c r="M565" s="1"/>
  <c r="N635"/>
  <c r="N565" s="1"/>
  <c r="O635"/>
  <c r="O565" s="1"/>
  <c r="P635"/>
  <c r="P565" s="1"/>
  <c r="Q635"/>
  <c r="Q565" s="1"/>
  <c r="R635"/>
  <c r="R565" s="1"/>
  <c r="S635"/>
  <c r="S565" s="1"/>
  <c r="T635"/>
  <c r="T565" s="1"/>
  <c r="U635"/>
  <c r="U565" s="1"/>
  <c r="V635"/>
  <c r="V565" s="1"/>
  <c r="W635"/>
  <c r="W565" s="1"/>
  <c r="X635"/>
  <c r="X565" s="1"/>
  <c r="Y635"/>
  <c r="Y565" s="1"/>
  <c r="Z635"/>
  <c r="Z565" s="1"/>
  <c r="AA635"/>
  <c r="AA565" s="1"/>
  <c r="AB635"/>
  <c r="AB565" s="1"/>
  <c r="AC635"/>
  <c r="AC565" s="1"/>
  <c r="AD635"/>
  <c r="AD565" s="1"/>
  <c r="AE635"/>
  <c r="AE565" s="1"/>
  <c r="AF635"/>
  <c r="AF565" s="1"/>
  <c r="AG635"/>
  <c r="AG565" s="1"/>
  <c r="AH635"/>
  <c r="AH565" s="1"/>
  <c r="AI635"/>
  <c r="AI565" s="1"/>
  <c r="AJ635"/>
  <c r="AJ565" s="1"/>
  <c r="AK635"/>
  <c r="AK565" s="1"/>
  <c r="AL635"/>
  <c r="AL565" s="1"/>
  <c r="AM635"/>
  <c r="AM565" s="1"/>
  <c r="AN635"/>
  <c r="AN565" s="1"/>
  <c r="AO635"/>
  <c r="AO565" s="1"/>
  <c r="AP635"/>
  <c r="AP565" s="1"/>
  <c r="AQ635"/>
  <c r="AQ565" s="1"/>
  <c r="AR635"/>
  <c r="AR565" s="1"/>
  <c r="AS635"/>
  <c r="AS565" s="1"/>
  <c r="AT565"/>
  <c r="AU565"/>
  <c r="AV565"/>
  <c r="AW565"/>
  <c r="AX565"/>
  <c r="AY565"/>
  <c r="AZ565"/>
  <c r="K636"/>
  <c r="K566" s="1"/>
  <c r="L636"/>
  <c r="L566" s="1"/>
  <c r="M636"/>
  <c r="M566" s="1"/>
  <c r="N636"/>
  <c r="N566" s="1"/>
  <c r="O636"/>
  <c r="O566" s="1"/>
  <c r="P636"/>
  <c r="P566" s="1"/>
  <c r="Q636"/>
  <c r="Q566" s="1"/>
  <c r="R636"/>
  <c r="R566" s="1"/>
  <c r="S636"/>
  <c r="S566" s="1"/>
  <c r="T636"/>
  <c r="T566" s="1"/>
  <c r="U636"/>
  <c r="U566" s="1"/>
  <c r="V636"/>
  <c r="V566" s="1"/>
  <c r="W636"/>
  <c r="W566" s="1"/>
  <c r="X636"/>
  <c r="X566" s="1"/>
  <c r="Y636"/>
  <c r="Y566" s="1"/>
  <c r="Z636"/>
  <c r="Z566" s="1"/>
  <c r="AA636"/>
  <c r="AA566" s="1"/>
  <c r="AB636"/>
  <c r="AB566" s="1"/>
  <c r="AC636"/>
  <c r="AC566" s="1"/>
  <c r="AD636"/>
  <c r="AD566" s="1"/>
  <c r="AE636"/>
  <c r="AE566" s="1"/>
  <c r="AF636"/>
  <c r="AF566" s="1"/>
  <c r="AG636"/>
  <c r="AG566" s="1"/>
  <c r="AH636"/>
  <c r="AH566" s="1"/>
  <c r="AI636"/>
  <c r="AI566" s="1"/>
  <c r="AJ636"/>
  <c r="AJ566" s="1"/>
  <c r="AK636"/>
  <c r="AK566" s="1"/>
  <c r="AL636"/>
  <c r="AL566" s="1"/>
  <c r="AM636"/>
  <c r="AM566" s="1"/>
  <c r="AN636"/>
  <c r="AN566" s="1"/>
  <c r="AO636"/>
  <c r="AO566" s="1"/>
  <c r="AP636"/>
  <c r="AP566" s="1"/>
  <c r="AQ636"/>
  <c r="AQ566" s="1"/>
  <c r="AR636"/>
  <c r="AR566" s="1"/>
  <c r="AS636"/>
  <c r="AS566" s="1"/>
  <c r="AT636"/>
  <c r="AT566" s="1"/>
  <c r="AU636"/>
  <c r="AU566" s="1"/>
  <c r="AV636"/>
  <c r="AV566" s="1"/>
  <c r="AW636"/>
  <c r="AW566" s="1"/>
  <c r="AX636"/>
  <c r="AX566" s="1"/>
  <c r="AY636"/>
  <c r="AY566" s="1"/>
  <c r="AZ636"/>
  <c r="AZ566" s="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K561"/>
  <c r="F615"/>
  <c r="E615"/>
  <c r="F614"/>
  <c r="E614"/>
  <c r="F613"/>
  <c r="E613"/>
  <c r="F612"/>
  <c r="F611"/>
  <c r="F610"/>
  <c r="E610"/>
  <c r="AZ609"/>
  <c r="AY609"/>
  <c r="AW609"/>
  <c r="AV609"/>
  <c r="AU609"/>
  <c r="AT609"/>
  <c r="AR609"/>
  <c r="AQ609"/>
  <c r="AP609"/>
  <c r="AO609"/>
  <c r="AM609"/>
  <c r="AL609"/>
  <c r="AK609"/>
  <c r="AJ609"/>
  <c r="AH609"/>
  <c r="AG609"/>
  <c r="AF609"/>
  <c r="AE609"/>
  <c r="AC609"/>
  <c r="AB609"/>
  <c r="AA609"/>
  <c r="Z609"/>
  <c r="X609"/>
  <c r="W609"/>
  <c r="U609"/>
  <c r="T609"/>
  <c r="R609"/>
  <c r="Q609"/>
  <c r="O609"/>
  <c r="N609"/>
  <c r="T633"/>
  <c r="Q563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H42"/>
  <c r="I35"/>
  <c r="L35"/>
  <c r="O35"/>
  <c r="R35"/>
  <c r="U35"/>
  <c r="X35"/>
  <c r="AA35"/>
  <c r="AC35"/>
  <c r="AF35"/>
  <c r="AH35"/>
  <c r="AK35"/>
  <c r="AM35"/>
  <c r="AQ35"/>
  <c r="AT35"/>
  <c r="AV35"/>
  <c r="AY35"/>
  <c r="F571"/>
  <c r="F572"/>
  <c r="F568"/>
  <c r="F570"/>
  <c r="AZ567"/>
  <c r="H875"/>
  <c r="I875"/>
  <c r="J875"/>
  <c r="K875"/>
  <c r="L875"/>
  <c r="M875"/>
  <c r="N875"/>
  <c r="O875"/>
  <c r="P875"/>
  <c r="Q875"/>
  <c r="R875"/>
  <c r="S875"/>
  <c r="T875"/>
  <c r="U875"/>
  <c r="V875"/>
  <c r="W875"/>
  <c r="X875"/>
  <c r="Y875"/>
  <c r="Z875"/>
  <c r="AA875"/>
  <c r="AB875"/>
  <c r="AC875"/>
  <c r="AD875"/>
  <c r="AE875"/>
  <c r="AF875"/>
  <c r="AG875"/>
  <c r="AH875"/>
  <c r="AI875"/>
  <c r="AJ875"/>
  <c r="AK875"/>
  <c r="AL875"/>
  <c r="AM875"/>
  <c r="AN875"/>
  <c r="AO875"/>
  <c r="AP875"/>
  <c r="AQ875"/>
  <c r="AR875"/>
  <c r="AS875"/>
  <c r="AT875"/>
  <c r="AU875"/>
  <c r="AV875"/>
  <c r="AW875"/>
  <c r="AX875"/>
  <c r="AY875"/>
  <c r="AZ875"/>
  <c r="BA875"/>
  <c r="J871"/>
  <c r="M871"/>
  <c r="P871"/>
  <c r="S871"/>
  <c r="V871"/>
  <c r="Y871"/>
  <c r="AD871"/>
  <c r="AI871"/>
  <c r="AN871"/>
  <c r="AS871"/>
  <c r="AX871"/>
  <c r="BA871"/>
  <c r="I932"/>
  <c r="J932"/>
  <c r="K932"/>
  <c r="L932"/>
  <c r="M932"/>
  <c r="O932"/>
  <c r="P932"/>
  <c r="Q932"/>
  <c r="R932"/>
  <c r="S932"/>
  <c r="U932"/>
  <c r="V932"/>
  <c r="W932"/>
  <c r="X932"/>
  <c r="Y932"/>
  <c r="AA932"/>
  <c r="AC932"/>
  <c r="AD932"/>
  <c r="AE932"/>
  <c r="AF932"/>
  <c r="AG932"/>
  <c r="AH932"/>
  <c r="AI932"/>
  <c r="AK932"/>
  <c r="AM932"/>
  <c r="AN932"/>
  <c r="AO932"/>
  <c r="AP932"/>
  <c r="AQ932"/>
  <c r="AR932"/>
  <c r="AS932"/>
  <c r="AW932"/>
  <c r="AX932"/>
  <c r="AY932"/>
  <c r="AZ932"/>
  <c r="BA932"/>
  <c r="J933"/>
  <c r="K933"/>
  <c r="L933"/>
  <c r="M933"/>
  <c r="N933"/>
  <c r="O933"/>
  <c r="P933"/>
  <c r="Q933"/>
  <c r="R933"/>
  <c r="S933"/>
  <c r="T933"/>
  <c r="U933"/>
  <c r="V933"/>
  <c r="W933"/>
  <c r="X933"/>
  <c r="Y933"/>
  <c r="Z933"/>
  <c r="AA933"/>
  <c r="AB933"/>
  <c r="AC933"/>
  <c r="AD933"/>
  <c r="AE933"/>
  <c r="AF933"/>
  <c r="AG933"/>
  <c r="AH933"/>
  <c r="AI933"/>
  <c r="AJ933"/>
  <c r="AK933"/>
  <c r="AL933"/>
  <c r="AM933"/>
  <c r="AN933"/>
  <c r="AO933"/>
  <c r="AP933"/>
  <c r="AQ933"/>
  <c r="AR933"/>
  <c r="AS933"/>
  <c r="AT933"/>
  <c r="AW933"/>
  <c r="AX933"/>
  <c r="AY933"/>
  <c r="AZ933"/>
  <c r="BA933"/>
  <c r="I934"/>
  <c r="J934"/>
  <c r="K934"/>
  <c r="L934"/>
  <c r="M934"/>
  <c r="N934"/>
  <c r="O934"/>
  <c r="P934"/>
  <c r="Q934"/>
  <c r="R934"/>
  <c r="S934"/>
  <c r="T934"/>
  <c r="U934"/>
  <c r="V934"/>
  <c r="W934"/>
  <c r="X934"/>
  <c r="Y934"/>
  <c r="Z934"/>
  <c r="AA934"/>
  <c r="AB934"/>
  <c r="AC934"/>
  <c r="AD934"/>
  <c r="AE934"/>
  <c r="AF934"/>
  <c r="AG934"/>
  <c r="AH934"/>
  <c r="AI934"/>
  <c r="AJ934"/>
  <c r="AK934"/>
  <c r="AL934"/>
  <c r="AM934"/>
  <c r="AN934"/>
  <c r="AO934"/>
  <c r="AP934"/>
  <c r="AQ934"/>
  <c r="AR934"/>
  <c r="AS934"/>
  <c r="AT934"/>
  <c r="AV934"/>
  <c r="AW934"/>
  <c r="AX934"/>
  <c r="AY934"/>
  <c r="AZ934"/>
  <c r="BA934"/>
  <c r="I935"/>
  <c r="J935"/>
  <c r="K935"/>
  <c r="L935"/>
  <c r="M935"/>
  <c r="N935"/>
  <c r="O935"/>
  <c r="P935"/>
  <c r="Q935"/>
  <c r="R935"/>
  <c r="S935"/>
  <c r="T935"/>
  <c r="U935"/>
  <c r="V935"/>
  <c r="W935"/>
  <c r="X935"/>
  <c r="Y935"/>
  <c r="Z935"/>
  <c r="AA935"/>
  <c r="AB935"/>
  <c r="AC935"/>
  <c r="AD935"/>
  <c r="AE935"/>
  <c r="AF935"/>
  <c r="AG935"/>
  <c r="AH935"/>
  <c r="AI935"/>
  <c r="AJ935"/>
  <c r="AK935"/>
  <c r="AL935"/>
  <c r="AM935"/>
  <c r="AN935"/>
  <c r="AO935"/>
  <c r="AP935"/>
  <c r="AQ935"/>
  <c r="AR935"/>
  <c r="AS935"/>
  <c r="AT935"/>
  <c r="AV935"/>
  <c r="AW935"/>
  <c r="AX935"/>
  <c r="AY935"/>
  <c r="AZ935"/>
  <c r="BA935"/>
  <c r="I936"/>
  <c r="J936"/>
  <c r="K936"/>
  <c r="L936"/>
  <c r="M936"/>
  <c r="N936"/>
  <c r="O936"/>
  <c r="P936"/>
  <c r="Q936"/>
  <c r="R936"/>
  <c r="S936"/>
  <c r="T936"/>
  <c r="U936"/>
  <c r="V936"/>
  <c r="W936"/>
  <c r="X936"/>
  <c r="Y936"/>
  <c r="Z936"/>
  <c r="AA936"/>
  <c r="AB936"/>
  <c r="AC936"/>
  <c r="AD936"/>
  <c r="AE936"/>
  <c r="AF936"/>
  <c r="AG936"/>
  <c r="AH936"/>
  <c r="AI936"/>
  <c r="AJ936"/>
  <c r="AK936"/>
  <c r="AL936"/>
  <c r="AM936"/>
  <c r="AN936"/>
  <c r="AO936"/>
  <c r="AP936"/>
  <c r="AQ936"/>
  <c r="AR936"/>
  <c r="AS936"/>
  <c r="AT936"/>
  <c r="AV936"/>
  <c r="AW936"/>
  <c r="AX936"/>
  <c r="AY936"/>
  <c r="AZ936"/>
  <c r="BA936"/>
  <c r="I931"/>
  <c r="J931"/>
  <c r="L931"/>
  <c r="M931"/>
  <c r="N931"/>
  <c r="O931"/>
  <c r="P931"/>
  <c r="R931"/>
  <c r="S931"/>
  <c r="T931"/>
  <c r="U931"/>
  <c r="V931"/>
  <c r="X931"/>
  <c r="Y931"/>
  <c r="Z931"/>
  <c r="AA931"/>
  <c r="AB931"/>
  <c r="AC931"/>
  <c r="AD931"/>
  <c r="AF931"/>
  <c r="AH931"/>
  <c r="AI931"/>
  <c r="AJ931"/>
  <c r="AK931"/>
  <c r="AL931"/>
  <c r="AM931"/>
  <c r="AN931"/>
  <c r="AP931"/>
  <c r="AR931"/>
  <c r="AS931"/>
  <c r="AT931"/>
  <c r="AV931"/>
  <c r="AW931"/>
  <c r="AX931"/>
  <c r="AZ931"/>
  <c r="BA931"/>
  <c r="H931"/>
  <c r="F887"/>
  <c r="E887"/>
  <c r="F886"/>
  <c r="E886"/>
  <c r="F885"/>
  <c r="E885"/>
  <c r="F884"/>
  <c r="E884"/>
  <c r="F883"/>
  <c r="E883"/>
  <c r="F882"/>
  <c r="E882"/>
  <c r="AZ881"/>
  <c r="AY881"/>
  <c r="AW881"/>
  <c r="AV881"/>
  <c r="AT881"/>
  <c r="AR881"/>
  <c r="AQ881"/>
  <c r="AP881"/>
  <c r="AO881"/>
  <c r="AM881"/>
  <c r="AL881"/>
  <c r="AK881"/>
  <c r="AJ881"/>
  <c r="AH881"/>
  <c r="AG881"/>
  <c r="AF881"/>
  <c r="AE881"/>
  <c r="AC881"/>
  <c r="AB881"/>
  <c r="AA881"/>
  <c r="Z881"/>
  <c r="X881"/>
  <c r="W881"/>
  <c r="U881"/>
  <c r="T881"/>
  <c r="R881"/>
  <c r="Q881"/>
  <c r="O881"/>
  <c r="N881"/>
  <c r="L881"/>
  <c r="K881"/>
  <c r="I881"/>
  <c r="I873"/>
  <c r="J873"/>
  <c r="K873"/>
  <c r="L873"/>
  <c r="M873"/>
  <c r="O873"/>
  <c r="P873"/>
  <c r="Q873"/>
  <c r="R873"/>
  <c r="S873"/>
  <c r="U873"/>
  <c r="V873"/>
  <c r="W873"/>
  <c r="X873"/>
  <c r="Y873"/>
  <c r="AA873"/>
  <c r="AC873"/>
  <c r="AD873"/>
  <c r="AE873"/>
  <c r="AF873"/>
  <c r="AG873"/>
  <c r="AH873"/>
  <c r="AI873"/>
  <c r="AK873"/>
  <c r="AM873"/>
  <c r="AN873"/>
  <c r="AO873"/>
  <c r="AP873"/>
  <c r="AQ873"/>
  <c r="AR873"/>
  <c r="AS873"/>
  <c r="AU873"/>
  <c r="AW873"/>
  <c r="AX873"/>
  <c r="AY873"/>
  <c r="AZ873"/>
  <c r="BA873"/>
  <c r="J874"/>
  <c r="K874"/>
  <c r="L874"/>
  <c r="M874"/>
  <c r="N874"/>
  <c r="O874"/>
  <c r="P874"/>
  <c r="Q874"/>
  <c r="R874"/>
  <c r="S874"/>
  <c r="T874"/>
  <c r="U874"/>
  <c r="V874"/>
  <c r="W874"/>
  <c r="X874"/>
  <c r="Y874"/>
  <c r="Z874"/>
  <c r="AA874"/>
  <c r="AB874"/>
  <c r="AC874"/>
  <c r="AD874"/>
  <c r="AE874"/>
  <c r="AF874"/>
  <c r="AG874"/>
  <c r="AH874"/>
  <c r="AI874"/>
  <c r="AJ874"/>
  <c r="AK874"/>
  <c r="AL874"/>
  <c r="AM874"/>
  <c r="AN874"/>
  <c r="AO874"/>
  <c r="AP874"/>
  <c r="AQ874"/>
  <c r="AR874"/>
  <c r="AS874"/>
  <c r="AT874"/>
  <c r="AU874"/>
  <c r="AV874"/>
  <c r="AW874"/>
  <c r="AX874"/>
  <c r="AY874"/>
  <c r="AZ874"/>
  <c r="BA874"/>
  <c r="H869"/>
  <c r="I869"/>
  <c r="I876" s="1"/>
  <c r="J869"/>
  <c r="J876" s="1"/>
  <c r="K869"/>
  <c r="K876" s="1"/>
  <c r="L869"/>
  <c r="L876" s="1"/>
  <c r="M869"/>
  <c r="M876" s="1"/>
  <c r="N869"/>
  <c r="N876" s="1"/>
  <c r="O869"/>
  <c r="O876" s="1"/>
  <c r="P869"/>
  <c r="P876" s="1"/>
  <c r="Q869"/>
  <c r="Q876" s="1"/>
  <c r="R869"/>
  <c r="R876" s="1"/>
  <c r="S869"/>
  <c r="S876" s="1"/>
  <c r="T869"/>
  <c r="T876" s="1"/>
  <c r="U869"/>
  <c r="U876" s="1"/>
  <c r="V869"/>
  <c r="V876" s="1"/>
  <c r="W869"/>
  <c r="W876" s="1"/>
  <c r="X869"/>
  <c r="X876" s="1"/>
  <c r="Y869"/>
  <c r="Y876" s="1"/>
  <c r="Z869"/>
  <c r="Z876" s="1"/>
  <c r="AA869"/>
  <c r="AA876" s="1"/>
  <c r="AB869"/>
  <c r="AB876" s="1"/>
  <c r="AC869"/>
  <c r="AC876" s="1"/>
  <c r="AD869"/>
  <c r="AD876" s="1"/>
  <c r="AE869"/>
  <c r="AE876" s="1"/>
  <c r="AF869"/>
  <c r="AF876" s="1"/>
  <c r="AG869"/>
  <c r="AG876" s="1"/>
  <c r="AH869"/>
  <c r="AH876" s="1"/>
  <c r="AI869"/>
  <c r="AI876" s="1"/>
  <c r="AJ869"/>
  <c r="AJ876" s="1"/>
  <c r="AK869"/>
  <c r="AK876" s="1"/>
  <c r="AL869"/>
  <c r="AL876" s="1"/>
  <c r="AM869"/>
  <c r="AM876" s="1"/>
  <c r="AN869"/>
  <c r="AN876" s="1"/>
  <c r="AO869"/>
  <c r="AO876" s="1"/>
  <c r="AP869"/>
  <c r="AP876" s="1"/>
  <c r="AQ869"/>
  <c r="AQ876" s="1"/>
  <c r="AR869"/>
  <c r="AR876" s="1"/>
  <c r="AS869"/>
  <c r="AS876" s="1"/>
  <c r="AT869"/>
  <c r="AT876" s="1"/>
  <c r="AU869"/>
  <c r="AU876" s="1"/>
  <c r="AV869"/>
  <c r="AV876" s="1"/>
  <c r="AW869"/>
  <c r="AW876" s="1"/>
  <c r="AX869"/>
  <c r="AX876" s="1"/>
  <c r="AY869"/>
  <c r="AY876" s="1"/>
  <c r="AZ869"/>
  <c r="AZ876" s="1"/>
  <c r="BA869"/>
  <c r="BA876" s="1"/>
  <c r="H870"/>
  <c r="I870"/>
  <c r="J870"/>
  <c r="J877" s="1"/>
  <c r="K870"/>
  <c r="K877" s="1"/>
  <c r="L870"/>
  <c r="L877" s="1"/>
  <c r="M870"/>
  <c r="M877" s="1"/>
  <c r="N870"/>
  <c r="N877" s="1"/>
  <c r="O870"/>
  <c r="O877" s="1"/>
  <c r="P870"/>
  <c r="P877" s="1"/>
  <c r="Q870"/>
  <c r="Q877" s="1"/>
  <c r="R870"/>
  <c r="R877" s="1"/>
  <c r="S870"/>
  <c r="S877" s="1"/>
  <c r="T870"/>
  <c r="T877" s="1"/>
  <c r="U870"/>
  <c r="U877" s="1"/>
  <c r="V870"/>
  <c r="V877" s="1"/>
  <c r="W870"/>
  <c r="W877" s="1"/>
  <c r="X870"/>
  <c r="X877" s="1"/>
  <c r="Y870"/>
  <c r="Y877" s="1"/>
  <c r="Z870"/>
  <c r="Z877" s="1"/>
  <c r="AA870"/>
  <c r="AA877" s="1"/>
  <c r="AB870"/>
  <c r="AB877" s="1"/>
  <c r="AC870"/>
  <c r="AC877" s="1"/>
  <c r="AD870"/>
  <c r="AD877" s="1"/>
  <c r="AE870"/>
  <c r="AE877" s="1"/>
  <c r="AF870"/>
  <c r="AF877" s="1"/>
  <c r="AG870"/>
  <c r="AG877" s="1"/>
  <c r="AH870"/>
  <c r="AH877" s="1"/>
  <c r="AI870"/>
  <c r="AI877" s="1"/>
  <c r="AJ870"/>
  <c r="AJ877" s="1"/>
  <c r="AK870"/>
  <c r="AK877" s="1"/>
  <c r="AL870"/>
  <c r="AL877" s="1"/>
  <c r="AM870"/>
  <c r="AM877" s="1"/>
  <c r="AN870"/>
  <c r="AN877" s="1"/>
  <c r="AO870"/>
  <c r="AO877" s="1"/>
  <c r="AP870"/>
  <c r="AP877" s="1"/>
  <c r="AQ870"/>
  <c r="AQ877" s="1"/>
  <c r="AR870"/>
  <c r="AR877" s="1"/>
  <c r="AS870"/>
  <c r="AS877" s="1"/>
  <c r="AT870"/>
  <c r="AT877" s="1"/>
  <c r="AU870"/>
  <c r="AU877" s="1"/>
  <c r="AU16" s="1"/>
  <c r="AU31" s="1"/>
  <c r="AV870"/>
  <c r="AV877" s="1"/>
  <c r="AW870"/>
  <c r="AW877" s="1"/>
  <c r="AX870"/>
  <c r="AX877" s="1"/>
  <c r="AY870"/>
  <c r="AY877" s="1"/>
  <c r="AZ870"/>
  <c r="AZ877" s="1"/>
  <c r="BA870"/>
  <c r="BA877" s="1"/>
  <c r="I872"/>
  <c r="J872"/>
  <c r="M872"/>
  <c r="N872"/>
  <c r="O872"/>
  <c r="P872"/>
  <c r="R872"/>
  <c r="S872"/>
  <c r="T872"/>
  <c r="U872"/>
  <c r="V872"/>
  <c r="Y872"/>
  <c r="Z872"/>
  <c r="AA872"/>
  <c r="AB872"/>
  <c r="AC872"/>
  <c r="AD872"/>
  <c r="AF872"/>
  <c r="AH872"/>
  <c r="AI872"/>
  <c r="AJ872"/>
  <c r="AK872"/>
  <c r="AL872"/>
  <c r="AM872"/>
  <c r="AN872"/>
  <c r="AP872"/>
  <c r="AS872"/>
  <c r="AT872"/>
  <c r="AU872"/>
  <c r="AV872"/>
  <c r="AW872"/>
  <c r="AX872"/>
  <c r="AZ872"/>
  <c r="BA872"/>
  <c r="H872"/>
  <c r="F868"/>
  <c r="E868"/>
  <c r="F856"/>
  <c r="E856"/>
  <c r="F855"/>
  <c r="E855"/>
  <c r="F854"/>
  <c r="E854"/>
  <c r="F853"/>
  <c r="E853"/>
  <c r="F852"/>
  <c r="E852"/>
  <c r="F851"/>
  <c r="E851"/>
  <c r="AZ850"/>
  <c r="AY850"/>
  <c r="AW850"/>
  <c r="AV850"/>
  <c r="AU850"/>
  <c r="AT850"/>
  <c r="AR850"/>
  <c r="AQ850"/>
  <c r="AP850"/>
  <c r="AO850"/>
  <c r="AM850"/>
  <c r="AL850"/>
  <c r="AK850"/>
  <c r="AJ850"/>
  <c r="AH850"/>
  <c r="AG850"/>
  <c r="AF850"/>
  <c r="AE850"/>
  <c r="AC850"/>
  <c r="AB850"/>
  <c r="AA850"/>
  <c r="Z850"/>
  <c r="X850"/>
  <c r="W850"/>
  <c r="U850"/>
  <c r="T850"/>
  <c r="R850"/>
  <c r="Q850"/>
  <c r="O850"/>
  <c r="N850"/>
  <c r="L850"/>
  <c r="K850"/>
  <c r="I850"/>
  <c r="H850"/>
  <c r="F849"/>
  <c r="E849"/>
  <c r="F848"/>
  <c r="E848"/>
  <c r="F847"/>
  <c r="E847"/>
  <c r="F846"/>
  <c r="E846"/>
  <c r="F845"/>
  <c r="E845"/>
  <c r="F844"/>
  <c r="E844"/>
  <c r="AZ843"/>
  <c r="AY843"/>
  <c r="AW843"/>
  <c r="AV843"/>
  <c r="AU843"/>
  <c r="AT843"/>
  <c r="AR843"/>
  <c r="AQ843"/>
  <c r="AP843"/>
  <c r="AO843"/>
  <c r="AM843"/>
  <c r="AL843"/>
  <c r="AK843"/>
  <c r="AJ843"/>
  <c r="AH843"/>
  <c r="AG843"/>
  <c r="AF843"/>
  <c r="AE843"/>
  <c r="AC843"/>
  <c r="AB843"/>
  <c r="AA843"/>
  <c r="Z843"/>
  <c r="X843"/>
  <c r="W843"/>
  <c r="U843"/>
  <c r="T843"/>
  <c r="R843"/>
  <c r="Q843"/>
  <c r="O843"/>
  <c r="N843"/>
  <c r="L843"/>
  <c r="K843"/>
  <c r="I843"/>
  <c r="H843"/>
  <c r="BA18" l="1"/>
  <c r="BA25" s="1"/>
  <c r="AY18"/>
  <c r="AW18"/>
  <c r="AU18"/>
  <c r="AS18"/>
  <c r="AQ18"/>
  <c r="AO18"/>
  <c r="AM18"/>
  <c r="AK18"/>
  <c r="AI18"/>
  <c r="AG18"/>
  <c r="AE18"/>
  <c r="AC18"/>
  <c r="AA18"/>
  <c r="Y18"/>
  <c r="W18"/>
  <c r="U18"/>
  <c r="S18"/>
  <c r="Q18"/>
  <c r="O18"/>
  <c r="M18"/>
  <c r="K18"/>
  <c r="I18"/>
  <c r="H18"/>
  <c r="AZ18"/>
  <c r="AX18"/>
  <c r="AX25" s="1"/>
  <c r="AV18"/>
  <c r="AT18"/>
  <c r="AR18"/>
  <c r="AP18"/>
  <c r="AN18"/>
  <c r="AL18"/>
  <c r="AJ18"/>
  <c r="AH18"/>
  <c r="AF18"/>
  <c r="AD18"/>
  <c r="AB18"/>
  <c r="Z18"/>
  <c r="X18"/>
  <c r="V18"/>
  <c r="V25" s="1"/>
  <c r="T18"/>
  <c r="R18"/>
  <c r="P18"/>
  <c r="N18"/>
  <c r="L18"/>
  <c r="J18"/>
  <c r="G736"/>
  <c r="H836"/>
  <c r="G757"/>
  <c r="G764"/>
  <c r="G771"/>
  <c r="H864"/>
  <c r="F609"/>
  <c r="AF836"/>
  <c r="AI25"/>
  <c r="AZ836"/>
  <c r="G750"/>
  <c r="AP831"/>
  <c r="AP14" s="1"/>
  <c r="AL831"/>
  <c r="AL14" s="1"/>
  <c r="AH831"/>
  <c r="AH14" s="1"/>
  <c r="AD831"/>
  <c r="AD14" s="1"/>
  <c r="X831"/>
  <c r="X14" s="1"/>
  <c r="AR831"/>
  <c r="AR14" s="1"/>
  <c r="AN831"/>
  <c r="AN14" s="1"/>
  <c r="AJ831"/>
  <c r="AJ14" s="1"/>
  <c r="AF831"/>
  <c r="AF14" s="1"/>
  <c r="AB831"/>
  <c r="AB14" s="1"/>
  <c r="Z831"/>
  <c r="Z14" s="1"/>
  <c r="V831"/>
  <c r="V14" s="1"/>
  <c r="T831"/>
  <c r="T14" s="1"/>
  <c r="R831"/>
  <c r="R14" s="1"/>
  <c r="P831"/>
  <c r="P14" s="1"/>
  <c r="N831"/>
  <c r="N14" s="1"/>
  <c r="L831"/>
  <c r="L14" s="1"/>
  <c r="AN25"/>
  <c r="AD25"/>
  <c r="P25"/>
  <c r="AS831"/>
  <c r="AS14" s="1"/>
  <c r="AQ831"/>
  <c r="AQ14" s="1"/>
  <c r="AO831"/>
  <c r="AO14" s="1"/>
  <c r="AM831"/>
  <c r="AM14" s="1"/>
  <c r="AK831"/>
  <c r="AK14" s="1"/>
  <c r="AI831"/>
  <c r="AI14" s="1"/>
  <c r="AG831"/>
  <c r="AG14" s="1"/>
  <c r="AE831"/>
  <c r="AE14" s="1"/>
  <c r="AC831"/>
  <c r="AC14" s="1"/>
  <c r="AA831"/>
  <c r="AA14" s="1"/>
  <c r="Y831"/>
  <c r="Y14" s="1"/>
  <c r="W831"/>
  <c r="W14" s="1"/>
  <c r="U831"/>
  <c r="U14" s="1"/>
  <c r="S831"/>
  <c r="S14" s="1"/>
  <c r="Q831"/>
  <c r="Q14" s="1"/>
  <c r="O831"/>
  <c r="O14" s="1"/>
  <c r="M831"/>
  <c r="M14" s="1"/>
  <c r="K831"/>
  <c r="K14" s="1"/>
  <c r="E561"/>
  <c r="AU15"/>
  <c r="AS25"/>
  <c r="S25"/>
  <c r="BA821"/>
  <c r="BA828" s="1"/>
  <c r="AS821"/>
  <c r="AS828" s="1"/>
  <c r="AI821"/>
  <c r="AI828" s="1"/>
  <c r="Y821"/>
  <c r="Y828" s="1"/>
  <c r="S821"/>
  <c r="S828" s="1"/>
  <c r="M821"/>
  <c r="M828" s="1"/>
  <c r="K821"/>
  <c r="I821"/>
  <c r="AZ823"/>
  <c r="AX823"/>
  <c r="AX830" s="1"/>
  <c r="AV823"/>
  <c r="AV830" s="1"/>
  <c r="AT823"/>
  <c r="AR823"/>
  <c r="AR830" s="1"/>
  <c r="AP823"/>
  <c r="AP830" s="1"/>
  <c r="AN823"/>
  <c r="AN830" s="1"/>
  <c r="AL823"/>
  <c r="AL830" s="1"/>
  <c r="AH823"/>
  <c r="AF823"/>
  <c r="AF830" s="1"/>
  <c r="AD823"/>
  <c r="AD830" s="1"/>
  <c r="AB823"/>
  <c r="AB830" s="1"/>
  <c r="Z823"/>
  <c r="V823"/>
  <c r="V830" s="1"/>
  <c r="P823"/>
  <c r="N823"/>
  <c r="J823"/>
  <c r="AZ822"/>
  <c r="AX822"/>
  <c r="AV822"/>
  <c r="AV829" s="1"/>
  <c r="AT822"/>
  <c r="AT829" s="1"/>
  <c r="AR822"/>
  <c r="AP822"/>
  <c r="AN822"/>
  <c r="AL822"/>
  <c r="AL829" s="1"/>
  <c r="AJ822"/>
  <c r="AJ829" s="1"/>
  <c r="AH822"/>
  <c r="AF822"/>
  <c r="AD822"/>
  <c r="AB822"/>
  <c r="AB829" s="1"/>
  <c r="Z822"/>
  <c r="Z829" s="1"/>
  <c r="X822"/>
  <c r="V822"/>
  <c r="T822"/>
  <c r="T829" s="1"/>
  <c r="R822"/>
  <c r="P822"/>
  <c r="N822"/>
  <c r="N829" s="1"/>
  <c r="J822"/>
  <c r="H822"/>
  <c r="AX821"/>
  <c r="AN821"/>
  <c r="AD821"/>
  <c r="V821"/>
  <c r="P821"/>
  <c r="P828" s="1"/>
  <c r="N821"/>
  <c r="N828" s="1"/>
  <c r="J821"/>
  <c r="J828" s="1"/>
  <c r="BA823"/>
  <c r="AW823"/>
  <c r="AU823"/>
  <c r="AS823"/>
  <c r="AS830" s="1"/>
  <c r="AQ823"/>
  <c r="AO823"/>
  <c r="AO830" s="1"/>
  <c r="AM823"/>
  <c r="AM830" s="1"/>
  <c r="AK823"/>
  <c r="AI823"/>
  <c r="AI830" s="1"/>
  <c r="AG823"/>
  <c r="AG830" s="1"/>
  <c r="AE823"/>
  <c r="AE830" s="1"/>
  <c r="AC823"/>
  <c r="AC830" s="1"/>
  <c r="AA823"/>
  <c r="AA830" s="1"/>
  <c r="Y823"/>
  <c r="Y830" s="1"/>
  <c r="U823"/>
  <c r="U830" s="1"/>
  <c r="S823"/>
  <c r="S830" s="1"/>
  <c r="O823"/>
  <c r="O830" s="1"/>
  <c r="M823"/>
  <c r="BA822"/>
  <c r="AY822"/>
  <c r="AY829" s="1"/>
  <c r="AW822"/>
  <c r="AU822"/>
  <c r="AU829" s="1"/>
  <c r="AS822"/>
  <c r="AQ822"/>
  <c r="AQ829" s="1"/>
  <c r="AO822"/>
  <c r="AO829" s="1"/>
  <c r="AM822"/>
  <c r="AM829" s="1"/>
  <c r="AK822"/>
  <c r="AI822"/>
  <c r="AI829" s="1"/>
  <c r="AG822"/>
  <c r="AE822"/>
  <c r="AC822"/>
  <c r="AC829" s="1"/>
  <c r="AA822"/>
  <c r="AA829" s="1"/>
  <c r="Y822"/>
  <c r="Y829" s="1"/>
  <c r="W822"/>
  <c r="W829" s="1"/>
  <c r="U822"/>
  <c r="U829" s="1"/>
  <c r="S822"/>
  <c r="Q822"/>
  <c r="Q829" s="1"/>
  <c r="O822"/>
  <c r="O829" s="1"/>
  <c r="M822"/>
  <c r="K822"/>
  <c r="K829" s="1"/>
  <c r="I822"/>
  <c r="R823"/>
  <c r="R830" s="1"/>
  <c r="Q823"/>
  <c r="L823"/>
  <c r="K823"/>
  <c r="K830" s="1"/>
  <c r="X823"/>
  <c r="X830" s="1"/>
  <c r="T823"/>
  <c r="AY823"/>
  <c r="W823"/>
  <c r="W830" s="1"/>
  <c r="H638"/>
  <c r="AJ821"/>
  <c r="AJ828" s="1"/>
  <c r="E881"/>
  <c r="BA14"/>
  <c r="BA29" s="1"/>
  <c r="AP836"/>
  <c r="AJ823"/>
  <c r="AJ830" s="1"/>
  <c r="AJ638"/>
  <c r="F881"/>
  <c r="F561"/>
  <c r="G722"/>
  <c r="AZ833"/>
  <c r="AZ16" s="1"/>
  <c r="AZ31" s="1"/>
  <c r="AV833"/>
  <c r="AV16" s="1"/>
  <c r="AV31" s="1"/>
  <c r="AR833"/>
  <c r="AR16" s="1"/>
  <c r="AR31" s="1"/>
  <c r="AN833"/>
  <c r="AN16" s="1"/>
  <c r="AN31" s="1"/>
  <c r="AJ833"/>
  <c r="AJ16" s="1"/>
  <c r="AJ31" s="1"/>
  <c r="AF833"/>
  <c r="AF16" s="1"/>
  <c r="AF31" s="1"/>
  <c r="AB833"/>
  <c r="AB16" s="1"/>
  <c r="AB31" s="1"/>
  <c r="X833"/>
  <c r="X16" s="1"/>
  <c r="X31" s="1"/>
  <c r="T833"/>
  <c r="T16" s="1"/>
  <c r="T31" s="1"/>
  <c r="P833"/>
  <c r="P16" s="1"/>
  <c r="P31" s="1"/>
  <c r="L833"/>
  <c r="L16" s="1"/>
  <c r="L31" s="1"/>
  <c r="AX832"/>
  <c r="AT832"/>
  <c r="AT15" s="1"/>
  <c r="AP832"/>
  <c r="AL832"/>
  <c r="AH832"/>
  <c r="AD832"/>
  <c r="Z832"/>
  <c r="V832"/>
  <c r="R832"/>
  <c r="N832"/>
  <c r="AZ14"/>
  <c r="AV14"/>
  <c r="AY833"/>
  <c r="AY16" s="1"/>
  <c r="AY31" s="1"/>
  <c r="AQ833"/>
  <c r="AQ16" s="1"/>
  <c r="AQ31" s="1"/>
  <c r="AM833"/>
  <c r="AM16" s="1"/>
  <c r="AM31" s="1"/>
  <c r="AI833"/>
  <c r="AI16" s="1"/>
  <c r="AI31" s="1"/>
  <c r="AE833"/>
  <c r="AE16" s="1"/>
  <c r="AE31" s="1"/>
  <c r="AA833"/>
  <c r="AA16" s="1"/>
  <c r="AA31" s="1"/>
  <c r="W833"/>
  <c r="W16" s="1"/>
  <c r="W31" s="1"/>
  <c r="S833"/>
  <c r="S16" s="1"/>
  <c r="S31" s="1"/>
  <c r="O833"/>
  <c r="O16" s="1"/>
  <c r="O31" s="1"/>
  <c r="K833"/>
  <c r="K16" s="1"/>
  <c r="K31" s="1"/>
  <c r="BA15"/>
  <c r="BA30" s="1"/>
  <c r="AW832"/>
  <c r="AS832"/>
  <c r="AO832"/>
  <c r="AK832"/>
  <c r="AG832"/>
  <c r="AC832"/>
  <c r="Y832"/>
  <c r="U832"/>
  <c r="Q832"/>
  <c r="M832"/>
  <c r="AY14"/>
  <c r="AU14"/>
  <c r="G729"/>
  <c r="AX833"/>
  <c r="AX16" s="1"/>
  <c r="AX31" s="1"/>
  <c r="AT833"/>
  <c r="AT16" s="1"/>
  <c r="AT31" s="1"/>
  <c r="AP833"/>
  <c r="AP16" s="1"/>
  <c r="AP31" s="1"/>
  <c r="AL833"/>
  <c r="AL16" s="1"/>
  <c r="AL31" s="1"/>
  <c r="AH833"/>
  <c r="AH16" s="1"/>
  <c r="AH31" s="1"/>
  <c r="AD833"/>
  <c r="AD16" s="1"/>
  <c r="AD31" s="1"/>
  <c r="Z833"/>
  <c r="Z16" s="1"/>
  <c r="Z31" s="1"/>
  <c r="V833"/>
  <c r="V16" s="1"/>
  <c r="V31" s="1"/>
  <c r="R833"/>
  <c r="R16" s="1"/>
  <c r="R31" s="1"/>
  <c r="N833"/>
  <c r="N16" s="1"/>
  <c r="N31" s="1"/>
  <c r="AZ832"/>
  <c r="AV832"/>
  <c r="AR832"/>
  <c r="AN832"/>
  <c r="AJ832"/>
  <c r="AF832"/>
  <c r="AB832"/>
  <c r="X832"/>
  <c r="T832"/>
  <c r="P832"/>
  <c r="L832"/>
  <c r="AX14"/>
  <c r="AT14"/>
  <c r="BA16"/>
  <c r="BA31" s="1"/>
  <c r="AW833"/>
  <c r="AW16" s="1"/>
  <c r="AW31" s="1"/>
  <c r="AS833"/>
  <c r="AS16" s="1"/>
  <c r="AS31" s="1"/>
  <c r="AO833"/>
  <c r="AO16" s="1"/>
  <c r="AO31" s="1"/>
  <c r="AK833"/>
  <c r="AK16" s="1"/>
  <c r="AK31" s="1"/>
  <c r="AG833"/>
  <c r="AG16" s="1"/>
  <c r="AG31" s="1"/>
  <c r="AC833"/>
  <c r="AC16" s="1"/>
  <c r="AC31" s="1"/>
  <c r="Y833"/>
  <c r="Y16" s="1"/>
  <c r="Y31" s="1"/>
  <c r="U833"/>
  <c r="U16" s="1"/>
  <c r="U31" s="1"/>
  <c r="Q833"/>
  <c r="Q16" s="1"/>
  <c r="Q31" s="1"/>
  <c r="M833"/>
  <c r="M16" s="1"/>
  <c r="M31" s="1"/>
  <c r="AY832"/>
  <c r="AQ832"/>
  <c r="AM832"/>
  <c r="AI832"/>
  <c r="AE832"/>
  <c r="AA832"/>
  <c r="W832"/>
  <c r="S832"/>
  <c r="O832"/>
  <c r="K832"/>
  <c r="AW14"/>
  <c r="G718"/>
  <c r="G853"/>
  <c r="R564"/>
  <c r="F564" s="1"/>
  <c r="G852"/>
  <c r="G845"/>
  <c r="T563"/>
  <c r="T562"/>
  <c r="G611"/>
  <c r="H562"/>
  <c r="Q562"/>
  <c r="Q560" s="1"/>
  <c r="Z562"/>
  <c r="G175"/>
  <c r="F850"/>
  <c r="F843"/>
  <c r="E843"/>
  <c r="N563"/>
  <c r="AO562"/>
  <c r="AO560" s="1"/>
  <c r="AT562"/>
  <c r="AT563"/>
  <c r="AY563"/>
  <c r="AY560" s="1"/>
  <c r="AU563"/>
  <c r="F563" s="1"/>
  <c r="L562"/>
  <c r="F562" s="1"/>
  <c r="K562"/>
  <c r="K560" s="1"/>
  <c r="N562"/>
  <c r="P182"/>
  <c r="P553" s="1"/>
  <c r="F866"/>
  <c r="F840"/>
  <c r="U836"/>
  <c r="R864"/>
  <c r="R871" s="1"/>
  <c r="AW560"/>
  <c r="AQ560"/>
  <c r="AM560"/>
  <c r="AK560"/>
  <c r="AG560"/>
  <c r="AE560"/>
  <c r="AC560"/>
  <c r="AA560"/>
  <c r="W560"/>
  <c r="U560"/>
  <c r="O560"/>
  <c r="E640"/>
  <c r="E186"/>
  <c r="E557" s="1"/>
  <c r="L872"/>
  <c r="L864"/>
  <c r="L871" s="1"/>
  <c r="I877"/>
  <c r="F870"/>
  <c r="I874"/>
  <c r="F874" s="1"/>
  <c r="F867"/>
  <c r="I933"/>
  <c r="I930" s="1"/>
  <c r="F932"/>
  <c r="E188"/>
  <c r="E559" s="1"/>
  <c r="E715"/>
  <c r="AF864"/>
  <c r="AF871" s="1"/>
  <c r="F869"/>
  <c r="I823"/>
  <c r="I830" s="1"/>
  <c r="F842"/>
  <c r="AU836"/>
  <c r="AK836"/>
  <c r="AA836"/>
  <c r="O836"/>
  <c r="F838"/>
  <c r="AR872"/>
  <c r="AR864"/>
  <c r="AR871" s="1"/>
  <c r="X872"/>
  <c r="X864"/>
  <c r="X871" s="1"/>
  <c r="AY836"/>
  <c r="AW836"/>
  <c r="AQ836"/>
  <c r="AO836"/>
  <c r="AM836"/>
  <c r="AG836"/>
  <c r="AE836"/>
  <c r="AC836"/>
  <c r="W836"/>
  <c r="Q836"/>
  <c r="I836"/>
  <c r="AV182"/>
  <c r="AV553" s="1"/>
  <c r="AN182"/>
  <c r="AN553" s="1"/>
  <c r="AF182"/>
  <c r="AF553" s="1"/>
  <c r="X182"/>
  <c r="X553" s="1"/>
  <c r="F875"/>
  <c r="I864"/>
  <c r="I871" s="1"/>
  <c r="O864"/>
  <c r="O871" s="1"/>
  <c r="U864"/>
  <c r="U871" s="1"/>
  <c r="AK864"/>
  <c r="AK871" s="1"/>
  <c r="F936"/>
  <c r="E63"/>
  <c r="E70"/>
  <c r="E77"/>
  <c r="E84"/>
  <c r="E91"/>
  <c r="F42"/>
  <c r="AH864"/>
  <c r="AH871" s="1"/>
  <c r="AP864"/>
  <c r="AP871" s="1"/>
  <c r="E865"/>
  <c r="E42"/>
  <c r="E56"/>
  <c r="F56"/>
  <c r="F63"/>
  <c r="F70"/>
  <c r="F77"/>
  <c r="F84"/>
  <c r="F91"/>
  <c r="AA864"/>
  <c r="AA871" s="1"/>
  <c r="AU864"/>
  <c r="AU871" s="1"/>
  <c r="AC864"/>
  <c r="AC871" s="1"/>
  <c r="AM864"/>
  <c r="AM871" s="1"/>
  <c r="AW864"/>
  <c r="AW871" s="1"/>
  <c r="AZ182"/>
  <c r="AZ553" s="1"/>
  <c r="AX182"/>
  <c r="AX553" s="1"/>
  <c r="AT182"/>
  <c r="AT553" s="1"/>
  <c r="E609"/>
  <c r="AR182"/>
  <c r="AR553" s="1"/>
  <c r="AP182"/>
  <c r="AP553" s="1"/>
  <c r="AL182"/>
  <c r="AL553" s="1"/>
  <c r="AJ553"/>
  <c r="AH182"/>
  <c r="AH553" s="1"/>
  <c r="AD182"/>
  <c r="AD553" s="1"/>
  <c r="AB182"/>
  <c r="AB553" s="1"/>
  <c r="Z182"/>
  <c r="Z553" s="1"/>
  <c r="V182"/>
  <c r="V553" s="1"/>
  <c r="T182"/>
  <c r="T553" s="1"/>
  <c r="R182"/>
  <c r="R553" s="1"/>
  <c r="N182"/>
  <c r="N553" s="1"/>
  <c r="J182"/>
  <c r="J553" s="1"/>
  <c r="E187"/>
  <c r="E558" s="1"/>
  <c r="F841"/>
  <c r="F839"/>
  <c r="AR836"/>
  <c r="AH836"/>
  <c r="X836"/>
  <c r="R836"/>
  <c r="L836"/>
  <c r="AY931"/>
  <c r="AY930" s="1"/>
  <c r="AQ931"/>
  <c r="AQ930" s="1"/>
  <c r="AO931"/>
  <c r="AO930" s="1"/>
  <c r="AG931"/>
  <c r="AG930" s="1"/>
  <c r="AE931"/>
  <c r="AE930" s="1"/>
  <c r="W931"/>
  <c r="W930" s="1"/>
  <c r="Q931"/>
  <c r="Q930" s="1"/>
  <c r="K931"/>
  <c r="K930" s="1"/>
  <c r="H936"/>
  <c r="E936" s="1"/>
  <c r="H935"/>
  <c r="E935" s="1"/>
  <c r="H934"/>
  <c r="H933"/>
  <c r="AV932"/>
  <c r="AT932"/>
  <c r="AL932"/>
  <c r="AJ932"/>
  <c r="AB932"/>
  <c r="Z932"/>
  <c r="T932"/>
  <c r="N932"/>
  <c r="H932"/>
  <c r="E554"/>
  <c r="F183"/>
  <c r="F554" s="1"/>
  <c r="F185"/>
  <c r="F556" s="1"/>
  <c r="BA182"/>
  <c r="BA553" s="1"/>
  <c r="AY182"/>
  <c r="AY553" s="1"/>
  <c r="AW182"/>
  <c r="AW553" s="1"/>
  <c r="AY872"/>
  <c r="AY864"/>
  <c r="AQ872"/>
  <c r="AQ864"/>
  <c r="AQ871" s="1"/>
  <c r="AO872"/>
  <c r="AO864"/>
  <c r="AO871" s="1"/>
  <c r="AG872"/>
  <c r="AG864"/>
  <c r="AG871" s="1"/>
  <c r="AE872"/>
  <c r="AE864"/>
  <c r="AE871" s="1"/>
  <c r="W872"/>
  <c r="W864"/>
  <c r="W871" s="1"/>
  <c r="Q872"/>
  <c r="Q864"/>
  <c r="Q871" s="1"/>
  <c r="K872"/>
  <c r="K864"/>
  <c r="K871" s="1"/>
  <c r="H877"/>
  <c r="E877" s="1"/>
  <c r="E870"/>
  <c r="H876"/>
  <c r="E876" s="1"/>
  <c r="E869"/>
  <c r="H874"/>
  <c r="E874" s="1"/>
  <c r="E867"/>
  <c r="AV873"/>
  <c r="AV864"/>
  <c r="AV871" s="1"/>
  <c r="AT873"/>
  <c r="AT864"/>
  <c r="AT871" s="1"/>
  <c r="AL873"/>
  <c r="AL864"/>
  <c r="AL871" s="1"/>
  <c r="AJ873"/>
  <c r="AJ864"/>
  <c r="AJ871" s="1"/>
  <c r="AB873"/>
  <c r="AB864"/>
  <c r="AB871" s="1"/>
  <c r="Z873"/>
  <c r="Z864"/>
  <c r="Z871" s="1"/>
  <c r="T873"/>
  <c r="T864"/>
  <c r="T871" s="1"/>
  <c r="N873"/>
  <c r="N864"/>
  <c r="N871" s="1"/>
  <c r="H873"/>
  <c r="E866"/>
  <c r="E875"/>
  <c r="K35"/>
  <c r="AZ35"/>
  <c r="AR35"/>
  <c r="AP35"/>
  <c r="AL35"/>
  <c r="AJ35"/>
  <c r="AB35"/>
  <c r="Z35"/>
  <c r="T35"/>
  <c r="N35"/>
  <c r="L182"/>
  <c r="L553" s="1"/>
  <c r="AU182"/>
  <c r="AU553" s="1"/>
  <c r="AS182"/>
  <c r="AS553" s="1"/>
  <c r="AQ182"/>
  <c r="AQ553" s="1"/>
  <c r="AO182"/>
  <c r="AM182"/>
  <c r="AM553" s="1"/>
  <c r="AK182"/>
  <c r="AK553" s="1"/>
  <c r="AI182"/>
  <c r="AI553" s="1"/>
  <c r="AG182"/>
  <c r="AG553" s="1"/>
  <c r="AE182"/>
  <c r="AE553" s="1"/>
  <c r="AC182"/>
  <c r="AC553" s="1"/>
  <c r="AA182"/>
  <c r="AA553" s="1"/>
  <c r="Y182"/>
  <c r="Y553" s="1"/>
  <c r="W182"/>
  <c r="W553" s="1"/>
  <c r="U182"/>
  <c r="U553" s="1"/>
  <c r="S182"/>
  <c r="S553" s="1"/>
  <c r="Q182"/>
  <c r="Q553" s="1"/>
  <c r="O182"/>
  <c r="O553" s="1"/>
  <c r="M182"/>
  <c r="M553" s="1"/>
  <c r="K182"/>
  <c r="I182"/>
  <c r="I553" s="1"/>
  <c r="F184"/>
  <c r="F188"/>
  <c r="F559" s="1"/>
  <c r="F187"/>
  <c r="F558" s="1"/>
  <c r="F186"/>
  <c r="F557" s="1"/>
  <c r="E837"/>
  <c r="E842"/>
  <c r="E841"/>
  <c r="E840"/>
  <c r="E839"/>
  <c r="AV836"/>
  <c r="AT836"/>
  <c r="AL836"/>
  <c r="AJ836"/>
  <c r="AB836"/>
  <c r="Z836"/>
  <c r="T836"/>
  <c r="N836"/>
  <c r="E838"/>
  <c r="L822"/>
  <c r="L829" s="1"/>
  <c r="F640"/>
  <c r="F837"/>
  <c r="AZ560"/>
  <c r="AV560"/>
  <c r="AR560"/>
  <c r="AP560"/>
  <c r="AL560"/>
  <c r="AJ560"/>
  <c r="AH560"/>
  <c r="AF560"/>
  <c r="AB560"/>
  <c r="Z560"/>
  <c r="X560"/>
  <c r="R560"/>
  <c r="F715"/>
  <c r="AO35"/>
  <c r="AY821"/>
  <c r="AY828" s="1"/>
  <c r="AW821"/>
  <c r="AW828" s="1"/>
  <c r="AU821"/>
  <c r="AU828" s="1"/>
  <c r="AQ821"/>
  <c r="AQ828" s="1"/>
  <c r="AO821"/>
  <c r="AO828" s="1"/>
  <c r="AM821"/>
  <c r="AM828" s="1"/>
  <c r="AK821"/>
  <c r="AK828" s="1"/>
  <c r="AG821"/>
  <c r="AG828" s="1"/>
  <c r="AE821"/>
  <c r="AE828" s="1"/>
  <c r="AC821"/>
  <c r="AC828" s="1"/>
  <c r="AA821"/>
  <c r="AA828" s="1"/>
  <c r="W821"/>
  <c r="W828" s="1"/>
  <c r="U821"/>
  <c r="U828" s="1"/>
  <c r="Q821"/>
  <c r="Q828" s="1"/>
  <c r="O821"/>
  <c r="O828" s="1"/>
  <c r="K630"/>
  <c r="AZ821"/>
  <c r="AZ828" s="1"/>
  <c r="AV821"/>
  <c r="AV828" s="1"/>
  <c r="AT821"/>
  <c r="AT828" s="1"/>
  <c r="AT11" s="1"/>
  <c r="AR821"/>
  <c r="AR828" s="1"/>
  <c r="AP821"/>
  <c r="AP828" s="1"/>
  <c r="AL821"/>
  <c r="AL828" s="1"/>
  <c r="AH821"/>
  <c r="AH828" s="1"/>
  <c r="AF821"/>
  <c r="AF828" s="1"/>
  <c r="AB821"/>
  <c r="AB828" s="1"/>
  <c r="Z821"/>
  <c r="Z828" s="1"/>
  <c r="X821"/>
  <c r="X828" s="1"/>
  <c r="T821"/>
  <c r="T828" s="1"/>
  <c r="R821"/>
  <c r="R828" s="1"/>
  <c r="L821"/>
  <c r="E850"/>
  <c r="AZ864"/>
  <c r="F865"/>
  <c r="K638"/>
  <c r="I638"/>
  <c r="F644"/>
  <c r="E644"/>
  <c r="F643"/>
  <c r="E643"/>
  <c r="F642"/>
  <c r="E642"/>
  <c r="F565"/>
  <c r="K836"/>
  <c r="F826"/>
  <c r="E826"/>
  <c r="F825"/>
  <c r="E825"/>
  <c r="F824"/>
  <c r="E824"/>
  <c r="F877"/>
  <c r="F876"/>
  <c r="F873"/>
  <c r="AZ930"/>
  <c r="AW930"/>
  <c r="AR930"/>
  <c r="AP930"/>
  <c r="AM930"/>
  <c r="AK930"/>
  <c r="AH930"/>
  <c r="AF930"/>
  <c r="AC930"/>
  <c r="AA930"/>
  <c r="X930"/>
  <c r="U930"/>
  <c r="R930"/>
  <c r="O930"/>
  <c r="L930"/>
  <c r="F931"/>
  <c r="F935"/>
  <c r="F934"/>
  <c r="I708"/>
  <c r="K708"/>
  <c r="L708"/>
  <c r="N708"/>
  <c r="O708"/>
  <c r="Q708"/>
  <c r="R708"/>
  <c r="T708"/>
  <c r="U708"/>
  <c r="W708"/>
  <c r="X708"/>
  <c r="Z708"/>
  <c r="AA708"/>
  <c r="AB708"/>
  <c r="AC708"/>
  <c r="AE708"/>
  <c r="AF708"/>
  <c r="AG708"/>
  <c r="AH708"/>
  <c r="AJ708"/>
  <c r="AK708"/>
  <c r="AL708"/>
  <c r="AM708"/>
  <c r="AO708"/>
  <c r="AP708"/>
  <c r="AQ708"/>
  <c r="AR708"/>
  <c r="AT708"/>
  <c r="AU708"/>
  <c r="AV708"/>
  <c r="AW708"/>
  <c r="AY708"/>
  <c r="AZ708"/>
  <c r="H708"/>
  <c r="I701"/>
  <c r="K701"/>
  <c r="L701"/>
  <c r="N701"/>
  <c r="O701"/>
  <c r="Q701"/>
  <c r="R701"/>
  <c r="T701"/>
  <c r="U701"/>
  <c r="W701"/>
  <c r="X701"/>
  <c r="Z701"/>
  <c r="AA701"/>
  <c r="AB701"/>
  <c r="AC701"/>
  <c r="AE701"/>
  <c r="AF701"/>
  <c r="AG701"/>
  <c r="AH701"/>
  <c r="AJ701"/>
  <c r="AK701"/>
  <c r="AL701"/>
  <c r="AM701"/>
  <c r="AO701"/>
  <c r="AP701"/>
  <c r="AQ701"/>
  <c r="AR701"/>
  <c r="AT701"/>
  <c r="AU701"/>
  <c r="AV701"/>
  <c r="AW701"/>
  <c r="AY701"/>
  <c r="AZ701"/>
  <c r="H701"/>
  <c r="I694"/>
  <c r="K694"/>
  <c r="L694"/>
  <c r="N694"/>
  <c r="O694"/>
  <c r="Q694"/>
  <c r="R694"/>
  <c r="T694"/>
  <c r="U694"/>
  <c r="W694"/>
  <c r="X694"/>
  <c r="Z694"/>
  <c r="AA694"/>
  <c r="AB694"/>
  <c r="AC694"/>
  <c r="AE694"/>
  <c r="AF694"/>
  <c r="AG694"/>
  <c r="AH694"/>
  <c r="AJ694"/>
  <c r="AK694"/>
  <c r="AL694"/>
  <c r="AM694"/>
  <c r="AO694"/>
  <c r="AP694"/>
  <c r="AQ694"/>
  <c r="AR694"/>
  <c r="AT694"/>
  <c r="AU694"/>
  <c r="AV694"/>
  <c r="AW694"/>
  <c r="AY694"/>
  <c r="AZ694"/>
  <c r="H694"/>
  <c r="I687"/>
  <c r="K687"/>
  <c r="L687"/>
  <c r="N687"/>
  <c r="O687"/>
  <c r="Q687"/>
  <c r="R687"/>
  <c r="T687"/>
  <c r="U687"/>
  <c r="W687"/>
  <c r="X687"/>
  <c r="Z687"/>
  <c r="AA687"/>
  <c r="AB687"/>
  <c r="AC687"/>
  <c r="AE687"/>
  <c r="AF687"/>
  <c r="AG687"/>
  <c r="AH687"/>
  <c r="AJ687"/>
  <c r="AK687"/>
  <c r="AL687"/>
  <c r="AM687"/>
  <c r="AO687"/>
  <c r="AP687"/>
  <c r="AQ687"/>
  <c r="AR687"/>
  <c r="AT687"/>
  <c r="AU687"/>
  <c r="AV687"/>
  <c r="AW687"/>
  <c r="AY687"/>
  <c r="AZ687"/>
  <c r="H687"/>
  <c r="I680"/>
  <c r="K680"/>
  <c r="L680"/>
  <c r="N680"/>
  <c r="O680"/>
  <c r="Q680"/>
  <c r="R680"/>
  <c r="T680"/>
  <c r="U680"/>
  <c r="W680"/>
  <c r="X680"/>
  <c r="Z680"/>
  <c r="AA680"/>
  <c r="AB680"/>
  <c r="AC680"/>
  <c r="AE680"/>
  <c r="AF680"/>
  <c r="AG680"/>
  <c r="AH680"/>
  <c r="AJ680"/>
  <c r="AK680"/>
  <c r="AL680"/>
  <c r="AM680"/>
  <c r="AO680"/>
  <c r="AP680"/>
  <c r="AQ680"/>
  <c r="AR680"/>
  <c r="AT680"/>
  <c r="AU680"/>
  <c r="AV680"/>
  <c r="AW680"/>
  <c r="AY680"/>
  <c r="AZ680"/>
  <c r="H680"/>
  <c r="I673"/>
  <c r="K673"/>
  <c r="L673"/>
  <c r="N673"/>
  <c r="O673"/>
  <c r="Q673"/>
  <c r="R673"/>
  <c r="T673"/>
  <c r="U673"/>
  <c r="W673"/>
  <c r="X673"/>
  <c r="Z673"/>
  <c r="AA673"/>
  <c r="AB673"/>
  <c r="AC673"/>
  <c r="AE673"/>
  <c r="AF673"/>
  <c r="AG673"/>
  <c r="AH673"/>
  <c r="AJ673"/>
  <c r="AK673"/>
  <c r="AL673"/>
  <c r="AM673"/>
  <c r="AO673"/>
  <c r="AP673"/>
  <c r="AQ673"/>
  <c r="AR673"/>
  <c r="AT673"/>
  <c r="AU673"/>
  <c r="AV673"/>
  <c r="AW673"/>
  <c r="AY673"/>
  <c r="AZ673"/>
  <c r="H673"/>
  <c r="I666"/>
  <c r="K666"/>
  <c r="L666"/>
  <c r="N666"/>
  <c r="O666"/>
  <c r="Q666"/>
  <c r="R666"/>
  <c r="T666"/>
  <c r="U666"/>
  <c r="W666"/>
  <c r="X666"/>
  <c r="Z666"/>
  <c r="AA666"/>
  <c r="AB666"/>
  <c r="AC666"/>
  <c r="AE666"/>
  <c r="AF666"/>
  <c r="AG666"/>
  <c r="AH666"/>
  <c r="AJ666"/>
  <c r="AK666"/>
  <c r="AL666"/>
  <c r="AM666"/>
  <c r="AO666"/>
  <c r="AP666"/>
  <c r="AQ666"/>
  <c r="AR666"/>
  <c r="AT666"/>
  <c r="AU666"/>
  <c r="AV666"/>
  <c r="AW666"/>
  <c r="AY666"/>
  <c r="AZ666"/>
  <c r="H666"/>
  <c r="I659"/>
  <c r="K659"/>
  <c r="L659"/>
  <c r="N659"/>
  <c r="O659"/>
  <c r="Q659"/>
  <c r="R659"/>
  <c r="T659"/>
  <c r="U659"/>
  <c r="W659"/>
  <c r="X659"/>
  <c r="Z659"/>
  <c r="AA659"/>
  <c r="AB659"/>
  <c r="AC659"/>
  <c r="AE659"/>
  <c r="AF659"/>
  <c r="AG659"/>
  <c r="AH659"/>
  <c r="AJ659"/>
  <c r="AK659"/>
  <c r="AL659"/>
  <c r="AM659"/>
  <c r="AO659"/>
  <c r="AP659"/>
  <c r="AQ659"/>
  <c r="AR659"/>
  <c r="AT659"/>
  <c r="AU659"/>
  <c r="AV659"/>
  <c r="AW659"/>
  <c r="AX659"/>
  <c r="AY659"/>
  <c r="AZ659"/>
  <c r="H659"/>
  <c r="I652"/>
  <c r="K652"/>
  <c r="L652"/>
  <c r="N652"/>
  <c r="O652"/>
  <c r="Q652"/>
  <c r="R652"/>
  <c r="S652"/>
  <c r="T652"/>
  <c r="U652"/>
  <c r="W652"/>
  <c r="X652"/>
  <c r="Z652"/>
  <c r="AA652"/>
  <c r="AB652"/>
  <c r="AC652"/>
  <c r="AE652"/>
  <c r="AF652"/>
  <c r="AG652"/>
  <c r="AH652"/>
  <c r="AJ652"/>
  <c r="AK652"/>
  <c r="AL652"/>
  <c r="AM652"/>
  <c r="AO652"/>
  <c r="AP652"/>
  <c r="AQ652"/>
  <c r="AR652"/>
  <c r="AT652"/>
  <c r="AU652"/>
  <c r="AV652"/>
  <c r="AW652"/>
  <c r="AY652"/>
  <c r="AZ652"/>
  <c r="H652"/>
  <c r="F714"/>
  <c r="E714"/>
  <c r="F713"/>
  <c r="E713"/>
  <c r="F712"/>
  <c r="E712"/>
  <c r="F711"/>
  <c r="E711"/>
  <c r="F710"/>
  <c r="E710"/>
  <c r="F709"/>
  <c r="E709"/>
  <c r="F707"/>
  <c r="E707"/>
  <c r="F706"/>
  <c r="E706"/>
  <c r="E705"/>
  <c r="F704"/>
  <c r="E704"/>
  <c r="F703"/>
  <c r="E703"/>
  <c r="F702"/>
  <c r="E702"/>
  <c r="F700"/>
  <c r="E700"/>
  <c r="F699"/>
  <c r="E699"/>
  <c r="F698"/>
  <c r="E698"/>
  <c r="F697"/>
  <c r="E697"/>
  <c r="F696"/>
  <c r="E696"/>
  <c r="F695"/>
  <c r="E695"/>
  <c r="F693"/>
  <c r="E693"/>
  <c r="F692"/>
  <c r="E692"/>
  <c r="F691"/>
  <c r="E691"/>
  <c r="F690"/>
  <c r="E690"/>
  <c r="F689"/>
  <c r="E689"/>
  <c r="F688"/>
  <c r="E688"/>
  <c r="F686"/>
  <c r="E686"/>
  <c r="F685"/>
  <c r="E685"/>
  <c r="F684"/>
  <c r="E684"/>
  <c r="F683"/>
  <c r="E683"/>
  <c r="F682"/>
  <c r="E682"/>
  <c r="F681"/>
  <c r="E681"/>
  <c r="F679"/>
  <c r="E679"/>
  <c r="F678"/>
  <c r="E678"/>
  <c r="F677"/>
  <c r="E677"/>
  <c r="F676"/>
  <c r="E676"/>
  <c r="F675"/>
  <c r="E675"/>
  <c r="F674"/>
  <c r="E674"/>
  <c r="H634"/>
  <c r="H831" s="1"/>
  <c r="I634"/>
  <c r="I831" s="1"/>
  <c r="J634"/>
  <c r="J831" s="1"/>
  <c r="H635"/>
  <c r="H565" s="1"/>
  <c r="E565" s="1"/>
  <c r="I635"/>
  <c r="J635"/>
  <c r="H636"/>
  <c r="I636"/>
  <c r="J636"/>
  <c r="L630"/>
  <c r="M630"/>
  <c r="N630"/>
  <c r="O630"/>
  <c r="P630"/>
  <c r="Q630"/>
  <c r="R630"/>
  <c r="S630"/>
  <c r="T630"/>
  <c r="U630"/>
  <c r="V630"/>
  <c r="W630"/>
  <c r="X630"/>
  <c r="Y630"/>
  <c r="Z630"/>
  <c r="AA630"/>
  <c r="AB630"/>
  <c r="AC630"/>
  <c r="AD630"/>
  <c r="AE630"/>
  <c r="AF630"/>
  <c r="AG630"/>
  <c r="AH630"/>
  <c r="AI630"/>
  <c r="AJ630"/>
  <c r="AK630"/>
  <c r="AL630"/>
  <c r="AM630"/>
  <c r="AN630"/>
  <c r="AO630"/>
  <c r="AP630"/>
  <c r="AQ630"/>
  <c r="AR630"/>
  <c r="AS630"/>
  <c r="AT630"/>
  <c r="AU630"/>
  <c r="AV630"/>
  <c r="AW630"/>
  <c r="AX630"/>
  <c r="AY630"/>
  <c r="AZ630"/>
  <c r="O602"/>
  <c r="Q602"/>
  <c r="R602"/>
  <c r="T602"/>
  <c r="U602"/>
  <c r="W602"/>
  <c r="X602"/>
  <c r="Z602"/>
  <c r="AA602"/>
  <c r="AB602"/>
  <c r="AC602"/>
  <c r="AE602"/>
  <c r="AF602"/>
  <c r="AG602"/>
  <c r="AH602"/>
  <c r="AJ602"/>
  <c r="AK602"/>
  <c r="AL602"/>
  <c r="AM602"/>
  <c r="AO602"/>
  <c r="AP602"/>
  <c r="AQ602"/>
  <c r="AR602"/>
  <c r="AT602"/>
  <c r="AU602"/>
  <c r="AV602"/>
  <c r="AW602"/>
  <c r="AY602"/>
  <c r="AZ602"/>
  <c r="N602"/>
  <c r="O595"/>
  <c r="Q595"/>
  <c r="R595"/>
  <c r="T595"/>
  <c r="U595"/>
  <c r="W595"/>
  <c r="X595"/>
  <c r="Z595"/>
  <c r="AA595"/>
  <c r="AB595"/>
  <c r="AC595"/>
  <c r="AE595"/>
  <c r="AF595"/>
  <c r="AG595"/>
  <c r="AH595"/>
  <c r="AJ595"/>
  <c r="AK595"/>
  <c r="AL595"/>
  <c r="AM595"/>
  <c r="AO595"/>
  <c r="AP595"/>
  <c r="AQ595"/>
  <c r="AR595"/>
  <c r="AT595"/>
  <c r="AU595"/>
  <c r="AV595"/>
  <c r="AW595"/>
  <c r="AX595"/>
  <c r="AY595"/>
  <c r="AZ595"/>
  <c r="N595"/>
  <c r="L588"/>
  <c r="N588"/>
  <c r="O588"/>
  <c r="Q588"/>
  <c r="R588"/>
  <c r="T588"/>
  <c r="U588"/>
  <c r="W588"/>
  <c r="X588"/>
  <c r="Z588"/>
  <c r="AA588"/>
  <c r="AB588"/>
  <c r="AC588"/>
  <c r="AE588"/>
  <c r="AF588"/>
  <c r="AG588"/>
  <c r="AH588"/>
  <c r="AJ588"/>
  <c r="AK588"/>
  <c r="AL588"/>
  <c r="AM588"/>
  <c r="AO588"/>
  <c r="AP588"/>
  <c r="AQ588"/>
  <c r="AR588"/>
  <c r="AT588"/>
  <c r="AU588"/>
  <c r="AV588"/>
  <c r="AW588"/>
  <c r="AY588"/>
  <c r="AZ588"/>
  <c r="K588"/>
  <c r="L581"/>
  <c r="N581"/>
  <c r="O581"/>
  <c r="Q581"/>
  <c r="R581"/>
  <c r="T581"/>
  <c r="U581"/>
  <c r="W581"/>
  <c r="X581"/>
  <c r="Z581"/>
  <c r="AA581"/>
  <c r="AB581"/>
  <c r="AC581"/>
  <c r="AE581"/>
  <c r="AF581"/>
  <c r="AG581"/>
  <c r="AH581"/>
  <c r="AJ581"/>
  <c r="AK581"/>
  <c r="AL581"/>
  <c r="AM581"/>
  <c r="AO581"/>
  <c r="AP581"/>
  <c r="AQ581"/>
  <c r="AR581"/>
  <c r="AT581"/>
  <c r="AU581"/>
  <c r="AV581"/>
  <c r="AW581"/>
  <c r="AY581"/>
  <c r="AZ581"/>
  <c r="K581"/>
  <c r="L574"/>
  <c r="N574"/>
  <c r="O574"/>
  <c r="Q574"/>
  <c r="R574"/>
  <c r="T574"/>
  <c r="U574"/>
  <c r="W574"/>
  <c r="X574"/>
  <c r="Z574"/>
  <c r="AA574"/>
  <c r="AB574"/>
  <c r="AC574"/>
  <c r="AE574"/>
  <c r="AF574"/>
  <c r="AG574"/>
  <c r="AH574"/>
  <c r="AJ574"/>
  <c r="AK574"/>
  <c r="AL574"/>
  <c r="AM574"/>
  <c r="AO574"/>
  <c r="AP574"/>
  <c r="AQ574"/>
  <c r="AR574"/>
  <c r="AT574"/>
  <c r="AU574"/>
  <c r="AV574"/>
  <c r="AW574"/>
  <c r="AZ574"/>
  <c r="K574"/>
  <c r="E575"/>
  <c r="L567"/>
  <c r="N567"/>
  <c r="O567"/>
  <c r="Q567"/>
  <c r="R567"/>
  <c r="T567"/>
  <c r="U567"/>
  <c r="W567"/>
  <c r="X567"/>
  <c r="Z567"/>
  <c r="AA567"/>
  <c r="AB567"/>
  <c r="AC567"/>
  <c r="AE567"/>
  <c r="AF567"/>
  <c r="AG567"/>
  <c r="AH567"/>
  <c r="AJ567"/>
  <c r="AK567"/>
  <c r="AL567"/>
  <c r="AM567"/>
  <c r="AO567"/>
  <c r="AP567"/>
  <c r="AQ567"/>
  <c r="AR567"/>
  <c r="AT567"/>
  <c r="AU567"/>
  <c r="AV567"/>
  <c r="AW567"/>
  <c r="AY567"/>
  <c r="K567"/>
  <c r="E18" l="1"/>
  <c r="G609"/>
  <c r="E872"/>
  <c r="E931"/>
  <c r="K828"/>
  <c r="K11" s="1"/>
  <c r="K26" s="1"/>
  <c r="E821"/>
  <c r="E873"/>
  <c r="G873" s="1"/>
  <c r="L560"/>
  <c r="AT560"/>
  <c r="T560"/>
  <c r="AU30"/>
  <c r="F687"/>
  <c r="F708"/>
  <c r="F872"/>
  <c r="E708"/>
  <c r="E680"/>
  <c r="E694"/>
  <c r="E836"/>
  <c r="G839"/>
  <c r="G850"/>
  <c r="AY871"/>
  <c r="E864"/>
  <c r="H871"/>
  <c r="F701"/>
  <c r="F680"/>
  <c r="H829"/>
  <c r="H12" s="1"/>
  <c r="H27" s="1"/>
  <c r="T830"/>
  <c r="T13" s="1"/>
  <c r="T28" s="1"/>
  <c r="Q830"/>
  <c r="Q13" s="1"/>
  <c r="Q28" s="1"/>
  <c r="I829"/>
  <c r="I12" s="1"/>
  <c r="I27" s="1"/>
  <c r="M829"/>
  <c r="M12" s="1"/>
  <c r="AG829"/>
  <c r="AG12" s="1"/>
  <c r="AG27" s="1"/>
  <c r="AK829"/>
  <c r="AK12" s="1"/>
  <c r="AK27" s="1"/>
  <c r="AS829"/>
  <c r="AS12" s="1"/>
  <c r="AS27" s="1"/>
  <c r="AW829"/>
  <c r="AW12" s="1"/>
  <c r="AW27" s="1"/>
  <c r="BA829"/>
  <c r="BA12" s="1"/>
  <c r="BA27" s="1"/>
  <c r="AW830"/>
  <c r="AW13" s="1"/>
  <c r="AW28" s="1"/>
  <c r="AD828"/>
  <c r="AD11" s="1"/>
  <c r="AD26" s="1"/>
  <c r="AX828"/>
  <c r="AX11" s="1"/>
  <c r="AX26" s="1"/>
  <c r="R829"/>
  <c r="R12" s="1"/>
  <c r="R27" s="1"/>
  <c r="V829"/>
  <c r="V12" s="1"/>
  <c r="V27" s="1"/>
  <c r="AD829"/>
  <c r="AD12" s="1"/>
  <c r="AD27" s="1"/>
  <c r="AH829"/>
  <c r="AH12" s="1"/>
  <c r="AH27" s="1"/>
  <c r="AP829"/>
  <c r="AP12" s="1"/>
  <c r="AP27" s="1"/>
  <c r="AX829"/>
  <c r="AX12" s="1"/>
  <c r="AX27" s="1"/>
  <c r="J830"/>
  <c r="J13" s="1"/>
  <c r="P830"/>
  <c r="P13" s="1"/>
  <c r="P28" s="1"/>
  <c r="Z830"/>
  <c r="Z13" s="1"/>
  <c r="Z28" s="1"/>
  <c r="AH830"/>
  <c r="AH13" s="1"/>
  <c r="AH28" s="1"/>
  <c r="AZ830"/>
  <c r="AZ13" s="1"/>
  <c r="AZ28" s="1"/>
  <c r="L828"/>
  <c r="L11" s="1"/>
  <c r="L26" s="1"/>
  <c r="L830"/>
  <c r="L13" s="1"/>
  <c r="L28" s="1"/>
  <c r="S829"/>
  <c r="S12" s="1"/>
  <c r="S27" s="1"/>
  <c r="AE829"/>
  <c r="AE12" s="1"/>
  <c r="AE27" s="1"/>
  <c r="M830"/>
  <c r="M13" s="1"/>
  <c r="M28" s="1"/>
  <c r="AK830"/>
  <c r="AK13" s="1"/>
  <c r="AK28" s="1"/>
  <c r="AQ830"/>
  <c r="AQ13" s="1"/>
  <c r="AQ28" s="1"/>
  <c r="AU830"/>
  <c r="AU13" s="1"/>
  <c r="AU28" s="1"/>
  <c r="BA830"/>
  <c r="BA13" s="1"/>
  <c r="BA28" s="1"/>
  <c r="V828"/>
  <c r="V11" s="1"/>
  <c r="V26" s="1"/>
  <c r="AN828"/>
  <c r="AN11" s="1"/>
  <c r="AN26" s="1"/>
  <c r="J829"/>
  <c r="J12" s="1"/>
  <c r="J27" s="1"/>
  <c r="P829"/>
  <c r="P12" s="1"/>
  <c r="P27" s="1"/>
  <c r="X829"/>
  <c r="X12" s="1"/>
  <c r="X27" s="1"/>
  <c r="AF829"/>
  <c r="AF12" s="1"/>
  <c r="AF27" s="1"/>
  <c r="AN829"/>
  <c r="AN12" s="1"/>
  <c r="AN27" s="1"/>
  <c r="AR829"/>
  <c r="AR12" s="1"/>
  <c r="AR27" s="1"/>
  <c r="AZ829"/>
  <c r="AZ12" s="1"/>
  <c r="AZ27" s="1"/>
  <c r="N830"/>
  <c r="N13" s="1"/>
  <c r="N28" s="1"/>
  <c r="AT830"/>
  <c r="AT13" s="1"/>
  <c r="I828"/>
  <c r="I11" s="1"/>
  <c r="I26" s="1"/>
  <c r="AY830"/>
  <c r="AY13" s="1"/>
  <c r="AY28" s="1"/>
  <c r="N11"/>
  <c r="N26" s="1"/>
  <c r="N820"/>
  <c r="N827" s="1"/>
  <c r="J11"/>
  <c r="J26" s="1"/>
  <c r="J820"/>
  <c r="P11"/>
  <c r="P26" s="1"/>
  <c r="P820"/>
  <c r="P827" s="1"/>
  <c r="E822"/>
  <c r="F673"/>
  <c r="F694"/>
  <c r="F822"/>
  <c r="E673"/>
  <c r="E687"/>
  <c r="G687" s="1"/>
  <c r="E701"/>
  <c r="G701" s="1"/>
  <c r="E182"/>
  <c r="E553" s="1"/>
  <c r="AO12"/>
  <c r="AO27" s="1"/>
  <c r="Q12"/>
  <c r="Q27" s="1"/>
  <c r="K15"/>
  <c r="K30" s="1"/>
  <c r="S15"/>
  <c r="S30" s="1"/>
  <c r="AA15"/>
  <c r="AA30" s="1"/>
  <c r="AI15"/>
  <c r="AI30" s="1"/>
  <c r="AQ15"/>
  <c r="AQ30" s="1"/>
  <c r="L15"/>
  <c r="L30" s="1"/>
  <c r="T15"/>
  <c r="T30" s="1"/>
  <c r="AB15"/>
  <c r="AB30" s="1"/>
  <c r="AJ15"/>
  <c r="AJ30" s="1"/>
  <c r="AR15"/>
  <c r="AR30" s="1"/>
  <c r="AZ15"/>
  <c r="AZ30" s="1"/>
  <c r="M15"/>
  <c r="M30" s="1"/>
  <c r="U15"/>
  <c r="U30" s="1"/>
  <c r="AC15"/>
  <c r="AC30" s="1"/>
  <c r="AK15"/>
  <c r="AK30" s="1"/>
  <c r="AS15"/>
  <c r="AS30" s="1"/>
  <c r="R15"/>
  <c r="R30" s="1"/>
  <c r="Z15"/>
  <c r="Z30" s="1"/>
  <c r="AH15"/>
  <c r="AH30" s="1"/>
  <c r="AP15"/>
  <c r="AP30" s="1"/>
  <c r="K12"/>
  <c r="K27" s="1"/>
  <c r="O15"/>
  <c r="O30" s="1"/>
  <c r="W15"/>
  <c r="W30" s="1"/>
  <c r="AE15"/>
  <c r="AE30" s="1"/>
  <c r="AM15"/>
  <c r="AM30" s="1"/>
  <c r="AY15"/>
  <c r="AY30" s="1"/>
  <c r="P15"/>
  <c r="P30" s="1"/>
  <c r="X15"/>
  <c r="X30" s="1"/>
  <c r="AF15"/>
  <c r="AF30" s="1"/>
  <c r="AN15"/>
  <c r="AN30" s="1"/>
  <c r="AV15"/>
  <c r="AV30" s="1"/>
  <c r="Q15"/>
  <c r="Q30" s="1"/>
  <c r="Y15"/>
  <c r="Y30" s="1"/>
  <c r="AG15"/>
  <c r="AG30" s="1"/>
  <c r="AO15"/>
  <c r="AO30" s="1"/>
  <c r="AW15"/>
  <c r="AW30" s="1"/>
  <c r="N15"/>
  <c r="N30" s="1"/>
  <c r="V15"/>
  <c r="V30" s="1"/>
  <c r="AD15"/>
  <c r="AD30" s="1"/>
  <c r="AL15"/>
  <c r="AL30" s="1"/>
  <c r="AT30"/>
  <c r="AJ13"/>
  <c r="AJ28" s="1"/>
  <c r="X13"/>
  <c r="X28" s="1"/>
  <c r="R13"/>
  <c r="R28" s="1"/>
  <c r="O12"/>
  <c r="O27" s="1"/>
  <c r="U12"/>
  <c r="U27" s="1"/>
  <c r="W12"/>
  <c r="W27" s="1"/>
  <c r="Y12"/>
  <c r="Y27" s="1"/>
  <c r="AA12"/>
  <c r="AA27" s="1"/>
  <c r="AC12"/>
  <c r="AC27" s="1"/>
  <c r="AI12"/>
  <c r="AI27" s="1"/>
  <c r="AM12"/>
  <c r="AM27" s="1"/>
  <c r="AQ12"/>
  <c r="AQ27" s="1"/>
  <c r="AU12"/>
  <c r="AU27" s="1"/>
  <c r="AY12"/>
  <c r="AY27" s="1"/>
  <c r="O13"/>
  <c r="O28" s="1"/>
  <c r="S13"/>
  <c r="S28" s="1"/>
  <c r="U13"/>
  <c r="U28" s="1"/>
  <c r="Y13"/>
  <c r="Y28" s="1"/>
  <c r="AA13"/>
  <c r="AA28" s="1"/>
  <c r="AC13"/>
  <c r="AC28" s="1"/>
  <c r="AG13"/>
  <c r="AG28" s="1"/>
  <c r="AI13"/>
  <c r="AI28" s="1"/>
  <c r="AM13"/>
  <c r="AM28" s="1"/>
  <c r="AX15"/>
  <c r="AX30" s="1"/>
  <c r="AL13"/>
  <c r="AL28" s="1"/>
  <c r="AP13"/>
  <c r="AP28" s="1"/>
  <c r="AV13"/>
  <c r="AV28" s="1"/>
  <c r="W13"/>
  <c r="W28" s="1"/>
  <c r="AO13"/>
  <c r="AO28" s="1"/>
  <c r="AS13"/>
  <c r="AS28" s="1"/>
  <c r="AB13"/>
  <c r="AB28" s="1"/>
  <c r="AF13"/>
  <c r="AF28" s="1"/>
  <c r="AR13"/>
  <c r="AR28" s="1"/>
  <c r="T930"/>
  <c r="T12"/>
  <c r="T27" s="1"/>
  <c r="AB930"/>
  <c r="AB12"/>
  <c r="AB27" s="1"/>
  <c r="AL930"/>
  <c r="AL12"/>
  <c r="AL27" s="1"/>
  <c r="AV930"/>
  <c r="AV12"/>
  <c r="AV27" s="1"/>
  <c r="E934"/>
  <c r="H14"/>
  <c r="H29" s="1"/>
  <c r="N930"/>
  <c r="N12"/>
  <c r="N27" s="1"/>
  <c r="Z930"/>
  <c r="Z12"/>
  <c r="Z27" s="1"/>
  <c r="AJ930"/>
  <c r="AJ12"/>
  <c r="AJ27" s="1"/>
  <c r="AT930"/>
  <c r="AT12"/>
  <c r="AT27" s="1"/>
  <c r="E933"/>
  <c r="F933"/>
  <c r="AE13"/>
  <c r="AE28" s="1"/>
  <c r="V820"/>
  <c r="V827" s="1"/>
  <c r="AX820"/>
  <c r="AX827" s="1"/>
  <c r="M820"/>
  <c r="M827" s="1"/>
  <c r="Y820"/>
  <c r="Y827" s="1"/>
  <c r="AS820"/>
  <c r="AS827" s="1"/>
  <c r="AD820"/>
  <c r="AD827" s="1"/>
  <c r="AN820"/>
  <c r="AN827" s="1"/>
  <c r="S820"/>
  <c r="S827" s="1"/>
  <c r="AI820"/>
  <c r="AI827" s="1"/>
  <c r="BA11"/>
  <c r="BA26" s="1"/>
  <c r="BA820"/>
  <c r="BA827" s="1"/>
  <c r="I820"/>
  <c r="AU560"/>
  <c r="F641"/>
  <c r="K13"/>
  <c r="K28" s="1"/>
  <c r="K820"/>
  <c r="H823"/>
  <c r="H820" s="1"/>
  <c r="AJ820"/>
  <c r="AJ827" s="1"/>
  <c r="G866"/>
  <c r="E932"/>
  <c r="G838"/>
  <c r="F567"/>
  <c r="AO553"/>
  <c r="Q29"/>
  <c r="Y29"/>
  <c r="AG29"/>
  <c r="AO29"/>
  <c r="AW29"/>
  <c r="V29"/>
  <c r="AD29"/>
  <c r="AL29"/>
  <c r="AT29"/>
  <c r="O29"/>
  <c r="W29"/>
  <c r="AE29"/>
  <c r="AM29"/>
  <c r="AU29"/>
  <c r="L29"/>
  <c r="T29"/>
  <c r="AB29"/>
  <c r="AJ29"/>
  <c r="AR29"/>
  <c r="AZ29"/>
  <c r="R29"/>
  <c r="M29"/>
  <c r="U29"/>
  <c r="AC29"/>
  <c r="AK29"/>
  <c r="AS29"/>
  <c r="N29"/>
  <c r="AH29"/>
  <c r="AP29"/>
  <c r="AX29"/>
  <c r="K29"/>
  <c r="S29"/>
  <c r="AI29"/>
  <c r="AQ29"/>
  <c r="AY29"/>
  <c r="P29"/>
  <c r="X29"/>
  <c r="AF29"/>
  <c r="AN29"/>
  <c r="AV29"/>
  <c r="E563"/>
  <c r="G563" s="1"/>
  <c r="E562"/>
  <c r="G562" s="1"/>
  <c r="G715"/>
  <c r="I630"/>
  <c r="K553"/>
  <c r="G42"/>
  <c r="I564"/>
  <c r="G683"/>
  <c r="G697"/>
  <c r="X820"/>
  <c r="X827" s="1"/>
  <c r="AH820"/>
  <c r="AH827" s="1"/>
  <c r="AT820"/>
  <c r="AT827" s="1"/>
  <c r="W820"/>
  <c r="W827" s="1"/>
  <c r="AG820"/>
  <c r="AG827" s="1"/>
  <c r="AG11"/>
  <c r="AQ820"/>
  <c r="AQ827" s="1"/>
  <c r="N560"/>
  <c r="H832"/>
  <c r="J833"/>
  <c r="J16" s="1"/>
  <c r="J31" s="1"/>
  <c r="J832"/>
  <c r="I565"/>
  <c r="H564"/>
  <c r="E564" s="1"/>
  <c r="Z820"/>
  <c r="Z827" s="1"/>
  <c r="AL820"/>
  <c r="AL827" s="1"/>
  <c r="AV820"/>
  <c r="AV827" s="1"/>
  <c r="O820"/>
  <c r="O827" s="1"/>
  <c r="AA820"/>
  <c r="AA827" s="1"/>
  <c r="AK820"/>
  <c r="AK827" s="1"/>
  <c r="AU820"/>
  <c r="AU827" s="1"/>
  <c r="I14"/>
  <c r="I566"/>
  <c r="G676"/>
  <c r="G690"/>
  <c r="G704"/>
  <c r="R820"/>
  <c r="R827" s="1"/>
  <c r="AB820"/>
  <c r="AB827" s="1"/>
  <c r="AP820"/>
  <c r="AP827" s="1"/>
  <c r="AZ820"/>
  <c r="AZ827" s="1"/>
  <c r="Q820"/>
  <c r="Q827" s="1"/>
  <c r="AC820"/>
  <c r="AC827" s="1"/>
  <c r="AM820"/>
  <c r="AM827" s="1"/>
  <c r="AW820"/>
  <c r="AW827" s="1"/>
  <c r="F823"/>
  <c r="I13"/>
  <c r="J14"/>
  <c r="I832"/>
  <c r="H566"/>
  <c r="E566" s="1"/>
  <c r="T820"/>
  <c r="T827" s="1"/>
  <c r="AF820"/>
  <c r="AF827" s="1"/>
  <c r="AR820"/>
  <c r="AR827" s="1"/>
  <c r="U820"/>
  <c r="U827" s="1"/>
  <c r="AE820"/>
  <c r="AE827" s="1"/>
  <c r="AE11"/>
  <c r="AO820"/>
  <c r="AY820"/>
  <c r="AY11"/>
  <c r="I833"/>
  <c r="I16" s="1"/>
  <c r="I31" s="1"/>
  <c r="H833"/>
  <c r="H16" s="1"/>
  <c r="H31" s="1"/>
  <c r="G91"/>
  <c r="G63"/>
  <c r="G77"/>
  <c r="G84"/>
  <c r="G711"/>
  <c r="G874"/>
  <c r="G867"/>
  <c r="G843"/>
  <c r="E574"/>
  <c r="F555"/>
  <c r="G555" s="1"/>
  <c r="G184"/>
  <c r="G70"/>
  <c r="G56"/>
  <c r="F821"/>
  <c r="F836"/>
  <c r="F35"/>
  <c r="E35"/>
  <c r="F49"/>
  <c r="F18" s="1"/>
  <c r="J630"/>
  <c r="H930"/>
  <c r="F639"/>
  <c r="L820"/>
  <c r="E639"/>
  <c r="AO638"/>
  <c r="AQ638"/>
  <c r="AU638"/>
  <c r="AW638"/>
  <c r="AY638"/>
  <c r="F182"/>
  <c r="F553" s="1"/>
  <c r="F930"/>
  <c r="L638"/>
  <c r="R638"/>
  <c r="T638"/>
  <c r="X638"/>
  <c r="Z638"/>
  <c r="AB638"/>
  <c r="AF638"/>
  <c r="AH638"/>
  <c r="AL638"/>
  <c r="AP638"/>
  <c r="AR638"/>
  <c r="AT638"/>
  <c r="AV638"/>
  <c r="AZ638"/>
  <c r="O638"/>
  <c r="Q638"/>
  <c r="U638"/>
  <c r="W638"/>
  <c r="AA638"/>
  <c r="AC638"/>
  <c r="AE638"/>
  <c r="AG638"/>
  <c r="AK638"/>
  <c r="AM638"/>
  <c r="H828"/>
  <c r="H11" s="1"/>
  <c r="E567"/>
  <c r="AZ871"/>
  <c r="F871" s="1"/>
  <c r="F864"/>
  <c r="H630"/>
  <c r="E630" s="1"/>
  <c r="E641"/>
  <c r="N638"/>
  <c r="E632"/>
  <c r="G694" l="1"/>
  <c r="G680"/>
  <c r="G708"/>
  <c r="G673"/>
  <c r="E820"/>
  <c r="E827" s="1"/>
  <c r="G18"/>
  <c r="E930"/>
  <c r="K827"/>
  <c r="E871"/>
  <c r="G871" s="1"/>
  <c r="AT10"/>
  <c r="I827"/>
  <c r="E823"/>
  <c r="G823" s="1"/>
  <c r="AY827"/>
  <c r="G641"/>
  <c r="M27"/>
  <c r="L12"/>
  <c r="F12" s="1"/>
  <c r="I15"/>
  <c r="AW11"/>
  <c r="AW26" s="1"/>
  <c r="AM11"/>
  <c r="AM26" s="1"/>
  <c r="AC11"/>
  <c r="AC26" s="1"/>
  <c r="AZ11"/>
  <c r="AZ26" s="1"/>
  <c r="AP11"/>
  <c r="AP26" s="1"/>
  <c r="AB11"/>
  <c r="AB26" s="1"/>
  <c r="R11"/>
  <c r="R26" s="1"/>
  <c r="AU11"/>
  <c r="AU26" s="1"/>
  <c r="AK11"/>
  <c r="AK26" s="1"/>
  <c r="AA11"/>
  <c r="AA26" s="1"/>
  <c r="O11"/>
  <c r="O26" s="1"/>
  <c r="AV11"/>
  <c r="AV26" s="1"/>
  <c r="AL11"/>
  <c r="AL26" s="1"/>
  <c r="Z11"/>
  <c r="Z26" s="1"/>
  <c r="H15"/>
  <c r="H30" s="1"/>
  <c r="AI11"/>
  <c r="AI26" s="1"/>
  <c r="S11"/>
  <c r="S26" s="1"/>
  <c r="AN13"/>
  <c r="AN28" s="1"/>
  <c r="AD13"/>
  <c r="AD28" s="1"/>
  <c r="AS11"/>
  <c r="AS26" s="1"/>
  <c r="Y11"/>
  <c r="Y26" s="1"/>
  <c r="M11"/>
  <c r="M26" s="1"/>
  <c r="AX13"/>
  <c r="AX28" s="1"/>
  <c r="V13"/>
  <c r="V28" s="1"/>
  <c r="AY26"/>
  <c r="AE26"/>
  <c r="U11"/>
  <c r="U26" s="1"/>
  <c r="AR11"/>
  <c r="AR26" s="1"/>
  <c r="AF11"/>
  <c r="AF26" s="1"/>
  <c r="T11"/>
  <c r="T26" s="1"/>
  <c r="J15"/>
  <c r="J30" s="1"/>
  <c r="AG26"/>
  <c r="AT26"/>
  <c r="AH11"/>
  <c r="AH26" s="1"/>
  <c r="X11"/>
  <c r="X26" s="1"/>
  <c r="AJ11"/>
  <c r="AJ26" s="1"/>
  <c r="AQ11"/>
  <c r="AQ26" s="1"/>
  <c r="W11"/>
  <c r="W26" s="1"/>
  <c r="AO11"/>
  <c r="AO26" s="1"/>
  <c r="Q11"/>
  <c r="Q26" s="1"/>
  <c r="AO827"/>
  <c r="J29"/>
  <c r="F13"/>
  <c r="F14"/>
  <c r="E14"/>
  <c r="E12"/>
  <c r="AT28"/>
  <c r="AA29"/>
  <c r="Z29"/>
  <c r="H26"/>
  <c r="H560"/>
  <c r="E560" s="1"/>
  <c r="I560"/>
  <c r="F560" s="1"/>
  <c r="F566"/>
  <c r="G864"/>
  <c r="G836"/>
  <c r="G567"/>
  <c r="J827"/>
  <c r="G49"/>
  <c r="G35"/>
  <c r="E829"/>
  <c r="F820"/>
  <c r="L827"/>
  <c r="E638"/>
  <c r="F638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F661"/>
  <c r="E661"/>
  <c r="F660"/>
  <c r="E660"/>
  <c r="F659"/>
  <c r="E659"/>
  <c r="F658"/>
  <c r="E658"/>
  <c r="F657"/>
  <c r="E657"/>
  <c r="F656"/>
  <c r="E656"/>
  <c r="F655"/>
  <c r="F654"/>
  <c r="E654"/>
  <c r="F653"/>
  <c r="E653"/>
  <c r="F652"/>
  <c r="E652"/>
  <c r="F649"/>
  <c r="E649"/>
  <c r="F636"/>
  <c r="E636"/>
  <c r="F635"/>
  <c r="E635"/>
  <c r="F634"/>
  <c r="E634"/>
  <c r="F633"/>
  <c r="F830" s="1"/>
  <c r="E633"/>
  <c r="F632"/>
  <c r="F631"/>
  <c r="E631"/>
  <c r="F630"/>
  <c r="G630" s="1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F575"/>
  <c r="F574"/>
  <c r="G574" s="1"/>
  <c r="F573"/>
  <c r="E573"/>
  <c r="E572"/>
  <c r="E571"/>
  <c r="E570"/>
  <c r="G570" s="1"/>
  <c r="E569"/>
  <c r="G569" s="1"/>
  <c r="E568"/>
  <c r="E234"/>
  <c r="F232"/>
  <c r="F233"/>
  <c r="F234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E224"/>
  <c r="E217"/>
  <c r="E210"/>
  <c r="E203"/>
  <c r="I30" l="1"/>
  <c r="F15"/>
  <c r="L27"/>
  <c r="F11"/>
  <c r="E11"/>
  <c r="G234"/>
  <c r="G595"/>
  <c r="I29"/>
  <c r="I28"/>
  <c r="G598"/>
  <c r="G652"/>
  <c r="G655"/>
  <c r="G560"/>
  <c r="G191"/>
  <c r="G192"/>
  <c r="G666"/>
  <c r="G659"/>
  <c r="G662"/>
  <c r="E831"/>
  <c r="E833"/>
  <c r="F833"/>
  <c r="E832"/>
  <c r="G203"/>
  <c r="F832"/>
  <c r="G669"/>
  <c r="F831"/>
  <c r="G605"/>
  <c r="G588"/>
  <c r="G591"/>
  <c r="G581"/>
  <c r="G584"/>
  <c r="F828"/>
  <c r="E828"/>
  <c r="G199"/>
  <c r="G206"/>
  <c r="G205"/>
  <c r="G210"/>
  <c r="G213"/>
  <c r="G219"/>
  <c r="G224"/>
  <c r="G227"/>
  <c r="G233"/>
  <c r="G576"/>
  <c r="G577"/>
  <c r="G602"/>
  <c r="G604"/>
  <c r="G198"/>
  <c r="G212"/>
  <c r="G217"/>
  <c r="G220"/>
  <c r="G226"/>
  <c r="G633"/>
  <c r="F827"/>
  <c r="F829"/>
  <c r="G829" s="1"/>
  <c r="G638"/>
  <c r="G820"/>
  <c r="E196"/>
  <c r="G196" s="1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831" i="13" l="1"/>
  <c r="E15"/>
  <c r="E30" s="1"/>
  <c r="E16"/>
  <c r="E31" s="1"/>
  <c r="F27"/>
  <c r="F28"/>
  <c r="F29"/>
  <c r="F30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Y25" s="1"/>
  <c r="AW10"/>
  <c r="AW25" s="1"/>
  <c r="AV10"/>
  <c r="AV25" s="1"/>
  <c r="AU10"/>
  <c r="AU25" s="1"/>
  <c r="AT25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26"/>
  <c r="D24" i="8"/>
  <c r="I645" i="13"/>
  <c r="F10" l="1"/>
  <c r="F25" s="1"/>
  <c r="W25"/>
  <c r="Y10"/>
  <c r="Y25" s="1"/>
  <c r="K25"/>
  <c r="L25"/>
  <c r="M10"/>
  <c r="M25" s="1"/>
  <c r="F646"/>
  <c r="AZ645"/>
  <c r="AY645"/>
  <c r="AW645"/>
  <c r="AV645"/>
  <c r="AU645"/>
  <c r="AT645"/>
  <c r="AR645"/>
  <c r="AQ645"/>
  <c r="AP645"/>
  <c r="AO645"/>
  <c r="AM645"/>
  <c r="AL645"/>
  <c r="AK645"/>
  <c r="AJ645"/>
  <c r="AH645"/>
  <c r="AG645"/>
  <c r="AF645"/>
  <c r="AE645"/>
  <c r="AC645"/>
  <c r="AB645"/>
  <c r="AA645"/>
  <c r="Z645"/>
  <c r="X645"/>
  <c r="W645"/>
  <c r="U645"/>
  <c r="T645"/>
  <c r="R645"/>
  <c r="Q645"/>
  <c r="O645"/>
  <c r="N645"/>
  <c r="L645"/>
  <c r="K645"/>
  <c r="F651"/>
  <c r="E651"/>
  <c r="F650"/>
  <c r="E650"/>
  <c r="F648"/>
  <c r="F647"/>
  <c r="E647" l="1"/>
  <c r="F645"/>
  <c r="E646" l="1"/>
  <c r="E26" l="1"/>
  <c r="E648"/>
  <c r="G648" s="1"/>
  <c r="H645"/>
  <c r="E645" s="1"/>
  <c r="G645" s="1"/>
  <c r="H556" l="1"/>
  <c r="H830" s="1"/>
  <c r="E185"/>
  <c r="H553"/>
  <c r="G553" l="1"/>
  <c r="E556"/>
  <c r="G185"/>
  <c r="H827"/>
  <c r="H13"/>
  <c r="H10" s="1"/>
  <c r="E10" l="1"/>
  <c r="E25" s="1"/>
  <c r="G556"/>
  <c r="E830"/>
  <c r="G830" s="1"/>
  <c r="J28"/>
  <c r="E13"/>
  <c r="G182"/>
  <c r="G827"/>
  <c r="H28" l="1"/>
  <c r="G13"/>
  <c r="E28"/>
  <c r="G28" s="1"/>
  <c r="H25" l="1"/>
  <c r="J10"/>
  <c r="J25" s="1"/>
  <c r="G10"/>
  <c r="G25"/>
</calcChain>
</file>

<file path=xl/sharedStrings.xml><?xml version="1.0" encoding="utf-8"?>
<sst xmlns="http://schemas.openxmlformats.org/spreadsheetml/2006/main" count="2254" uniqueCount="665">
  <si>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</si>
  <si>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</si>
  <si>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</si>
  <si>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</si>
  <si>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</si>
  <si>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</si>
  <si>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</si>
  <si>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</si>
  <si>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</si>
  <si>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</si>
  <si>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</si>
  <si>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</si>
  <si>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</si>
  <si>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</si>
  <si>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</si>
  <si>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</si>
  <si>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</si>
  <si>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</si>
  <si>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</si>
  <si>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</si>
  <si>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</si>
  <si>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</si>
  <si>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</si>
  <si>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</si>
  <si>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</si>
  <si>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</si>
  <si>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</si>
  <si>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</si>
  <si>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</si>
  <si>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</si>
  <si>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</si>
  <si>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</si>
  <si>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</si>
  <si>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</si>
  <si>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</si>
  <si>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</si>
  <si>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</si>
  <si>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</si>
  <si>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</si>
  <si>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</si>
  <si>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</si>
  <si>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</si>
  <si>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</si>
  <si>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</si>
  <si>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</si>
  <si>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</si>
  <si>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</si>
  <si>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</si>
  <si>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</si>
  <si>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</si>
  <si>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</si>
  <si>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</si>
  <si>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</si>
  <si>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</si>
  <si>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</si>
  <si>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</si>
  <si>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</si>
  <si>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</si>
  <si>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</si>
  <si>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</si>
  <si>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</si>
  <si>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</si>
  <si>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</si>
  <si>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</si>
  <si>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</si>
  <si>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</si>
  <si>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</si>
  <si>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</si>
  <si>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</si>
  <si>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</si>
  <si>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</si>
  <si>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</si>
  <si>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</si>
  <si>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</si>
  <si>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</si>
  <si>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</si>
  <si>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</si>
  <si>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</si>
  <si>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</si>
  <si>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</si>
  <si>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</si>
  <si>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</si>
  <si>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</si>
  <si>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</si>
  <si>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</si>
  <si>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</si>
  <si>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</si>
  <si>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</si>
  <si>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</si>
  <si>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</si>
  <si>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</si>
  <si>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</si>
  <si>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</si>
  <si>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</si>
  <si>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</si>
  <si>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</si>
  <si>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</si>
  <si>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</si>
  <si>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</si>
  <si>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</si>
  <si>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</si>
  <si>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</si>
  <si>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</si>
  <si>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</si>
  <si>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</si>
  <si>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</si>
  <si>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</si>
  <si>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</si>
  <si>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</si>
  <si>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</si>
  <si>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</si>
  <si>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</si>
  <si>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</si>
  <si>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</si>
  <si>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</si>
  <si>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</si>
  <si>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</si>
  <si>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</si>
  <si>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</si>
  <si>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</si>
  <si>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</si>
  <si>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</si>
  <si>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</si>
  <si>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</si>
  <si>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</si>
  <si>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</si>
  <si>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</si>
  <si>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</si>
  <si>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</si>
  <si>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</si>
  <si>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</si>
  <si>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</si>
  <si>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</si>
  <si>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</si>
  <si>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</si>
  <si>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</si>
  <si>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</si>
  <si>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</si>
  <si>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</si>
  <si>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</si>
  <si>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</si>
  <si>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</si>
  <si>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</si>
  <si>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</si>
  <si>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</si>
  <si>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</si>
  <si>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</si>
  <si>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</si>
  <si>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</si>
  <si>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</si>
  <si>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</si>
  <si>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</si>
  <si>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</si>
  <si>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</si>
  <si>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</si>
  <si>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</si>
  <si>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</si>
  <si>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</si>
  <si>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</si>
  <si>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</si>
  <si>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</si>
  <si>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</si>
  <si>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</si>
  <si>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</si>
  <si>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</si>
  <si>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</si>
  <si>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</si>
  <si>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</si>
  <si>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</si>
  <si>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</si>
  <si>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</si>
  <si>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</si>
  <si>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</si>
  <si>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</si>
  <si>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</si>
  <si>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</si>
  <si>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</si>
  <si>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</si>
  <si>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</si>
  <si>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</si>
  <si>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</si>
  <si>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</si>
  <si>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</si>
  <si>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</si>
  <si>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</si>
  <si>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</si>
  <si>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</si>
  <si>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</si>
  <si>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</si>
  <si>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</si>
  <si>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</si>
  <si>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</si>
  <si>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</si>
  <si>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</si>
  <si>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</si>
  <si>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</si>
  <si>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</si>
  <si>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</si>
  <si>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</si>
  <si>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</si>
  <si>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</si>
  <si>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</si>
  <si>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</si>
  <si>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</si>
  <si>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</si>
  <si>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</si>
  <si>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</si>
  <si>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</si>
  <si>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</si>
  <si>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</si>
  <si>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</si>
  <si>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</si>
  <si>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</si>
  <si>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</si>
  <si>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</si>
  <si>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</si>
  <si>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</si>
  <si>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</si>
  <si>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</si>
  <si>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</si>
  <si>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</si>
  <si>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</si>
  <si>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</si>
  <si>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</si>
  <si>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</si>
  <si>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</si>
  <si>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</si>
  <si>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</si>
  <si>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</si>
  <si>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</si>
  <si>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</si>
  <si>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</si>
  <si>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</si>
  <si>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</si>
  <si>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</si>
  <si>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</si>
  <si>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</si>
  <si>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</si>
  <si>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</si>
  <si>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</si>
  <si>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</si>
  <si>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</si>
  <si>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</si>
  <si>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</si>
  <si>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</si>
  <si>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</si>
  <si>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</si>
  <si>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</si>
  <si>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</si>
  <si>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</si>
  <si>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</si>
  <si>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</si>
  <si>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</si>
  <si>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</si>
  <si>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</si>
  <si>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</si>
  <si>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</si>
  <si>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</si>
  <si>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</si>
  <si>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</si>
  <si>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</si>
  <si>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</si>
  <si>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</si>
  <si>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</si>
  <si>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</si>
  <si>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</si>
  <si>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</si>
  <si>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</si>
  <si>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</si>
  <si>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</si>
  <si>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</si>
  <si>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</si>
  <si>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</si>
  <si>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</si>
  <si>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</si>
  <si>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</si>
  <si>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</si>
  <si>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</si>
  <si>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</si>
  <si>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</si>
  <si>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</si>
  <si>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</si>
  <si>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</si>
  <si>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</si>
  <si>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</si>
  <si>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</si>
  <si>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</si>
  <si>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</si>
  <si>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</si>
  <si>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</si>
  <si>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</si>
  <si>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</si>
  <si>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</si>
  <si>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</si>
  <si>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Техническое обслуживание дизель-генераторной станции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</si>
  <si>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</si>
  <si>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</si>
  <si>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</si>
  <si>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</si>
  <si>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</si>
  <si>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</si>
  <si>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</si>
  <si>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</si>
  <si>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</si>
  <si>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</si>
  <si>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</si>
  <si>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</si>
  <si>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</si>
  <si>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</si>
  <si>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</si>
  <si>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</si>
  <si>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</si>
  <si>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</si>
  <si>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</si>
  <si>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</si>
  <si>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</si>
  <si>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</si>
  <si>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</si>
  <si>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</si>
  <si>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</si>
  <si>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</si>
  <si>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</si>
  <si>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</si>
  <si>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</si>
  <si>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</si>
  <si>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</si>
  <si>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</si>
  <si>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</si>
  <si>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</si>
  <si>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</si>
  <si>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</si>
  <si>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</si>
  <si>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</si>
  <si>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</si>
  <si>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 xml:space="preserve">Итого по мероприятию 1.3. </t>
  </si>
  <si>
    <t>3.1.1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</si>
  <si>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</si>
  <si>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</si>
  <si>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</si>
  <si>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</si>
  <si>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</si>
  <si>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</si>
  <si>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</si>
  <si>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</si>
  <si>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</si>
  <si>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</si>
  <si>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</si>
  <si>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</si>
  <si>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</si>
  <si>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</si>
  <si>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</si>
  <si>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</si>
  <si>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</si>
  <si>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</si>
  <si>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</si>
  <si>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</si>
  <si>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</si>
  <si>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</si>
  <si>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</si>
  <si>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</si>
  <si>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</si>
  <si>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</si>
  <si>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</si>
  <si>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</si>
  <si>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</si>
  <si>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</si>
  <si>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</si>
  <si>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</si>
  <si>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</si>
  <si>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</si>
  <si>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</si>
  <si>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</si>
  <si>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</si>
  <si>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</si>
  <si>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</si>
  <si>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</si>
  <si>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</si>
  <si>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</si>
  <si>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</si>
  <si>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</si>
  <si>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</si>
  <si>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</si>
  <si>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</si>
  <si>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</si>
  <si>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</si>
  <si>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</si>
  <si>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</si>
  <si>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</si>
  <si>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</si>
  <si>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</si>
  <si>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</si>
  <si>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</si>
  <si>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</si>
  <si>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</si>
  <si>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</si>
  <si>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</si>
  <si>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</si>
  <si>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</si>
  <si>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</si>
  <si>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</si>
  <si>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</si>
  <si>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</si>
  <si>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</si>
  <si>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</si>
  <si>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</si>
  <si>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</si>
  <si>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</si>
  <si>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</si>
  <si>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</si>
  <si>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</si>
  <si>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</si>
  <si>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</si>
  <si>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</si>
  <si>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 xml:space="preserve">с. Варьеган Газопровод </t>
  </si>
  <si>
    <t>1.1.11</t>
  </si>
  <si>
    <t>1.1.12</t>
  </si>
  <si>
    <t>1.1.13</t>
  </si>
  <si>
    <t>Итого по мероприятию 1.1</t>
  </si>
  <si>
    <t>1.1.14</t>
  </si>
  <si>
    <t>1.1.15</t>
  </si>
  <si>
    <t>п.Аган Сети тепловодоснабжения и канализации по ул.Советская</t>
  </si>
  <si>
    <t>1.1.16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</si>
  <si>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</si>
  <si>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</si>
  <si>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</si>
  <si>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</si>
  <si>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</si>
  <si>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</si>
  <si>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</si>
  <si>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</si>
  <si>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</si>
  <si>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</si>
  <si>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</si>
  <si>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</si>
  <si>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</si>
  <si>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</si>
  <si>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</si>
  <si>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</si>
  <si>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</si>
  <si>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</si>
  <si>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</si>
  <si>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</si>
  <si>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>Итого по мероприятию  5.1</t>
  </si>
  <si>
    <t>Итого по подпрограмме 5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</si>
  <si>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</si>
  <si>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</si>
  <si>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</si>
  <si>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</si>
  <si>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</si>
  <si>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</si>
  <si>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</si>
  <si>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</si>
  <si>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</si>
  <si>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</si>
  <si>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</si>
  <si>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</si>
  <si>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</si>
  <si>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</si>
  <si>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</si>
  <si>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t>1.2.21</t>
  </si>
  <si>
    <t>1.2.22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</si>
  <si>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</si>
  <si>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</si>
  <si>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1.2.23</t>
  </si>
  <si>
    <t>1.1.17</t>
  </si>
  <si>
    <t>4.1.4</t>
  </si>
  <si>
    <t>1.1.18</t>
  </si>
  <si>
    <t>1.1.19</t>
  </si>
  <si>
    <t>1.2.24</t>
  </si>
  <si>
    <t>-</t>
  </si>
  <si>
    <t>1.2.25</t>
  </si>
  <si>
    <t>1.2.26</t>
  </si>
  <si>
    <t>1.3.7</t>
  </si>
  <si>
    <t>1.3.8</t>
  </si>
  <si>
    <t>Обустройство и оборудование площадки для проведения культурно-массовых мероприятий в д. Соснина</t>
  </si>
  <si>
    <t>4.1.5</t>
  </si>
  <si>
    <t>Исполнитель:</t>
  </si>
  <si>
    <t xml:space="preserve">Исполняющий обязанности начальника отдела ЖКХ, энергетики и строительства администрации района         ____________________(М.Ю. Канышева) </t>
  </si>
  <si>
    <t>Специалист -эксперт отдела ЖКХ, энергетики и строительства администрации района В.Ф. Гарипов, 8 (3466) 49-87-41;   Главный специалист отдела ЖКХ, энергетики и строительства администрации района А.С. Бумина, 8 (3466) 49-86-13</t>
  </si>
  <si>
    <t>Замена ветхих сетей тепловодоснабжения</t>
  </si>
  <si>
    <t>1.4.3</t>
  </si>
  <si>
    <t>Прочие мероприятия по подготовке объектов жилищно-коммунального хозяйства и социальной сферы района к работе в осенне-зимний период</t>
  </si>
  <si>
    <t>Подпрограмма 1 Создание условий для обеспечения качественными коммунальными услугами: Планируется в 2017 году:</t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</si>
  <si>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1,2тыс.руб</t>
    </r>
    <r>
      <rPr>
        <sz val="14"/>
        <color theme="1"/>
        <rFont val="Times New Roman"/>
        <family val="1"/>
        <charset val="204"/>
      </rPr>
      <t xml:space="preserve">., освоено 0,0тыс. руб.; </t>
    </r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</si>
  <si>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поселений района.</t>
  </si>
  <si>
    <t>Цель 3"Повышение уровня благоустройства территории муниципального образования Нижневартовский район"</t>
  </si>
  <si>
    <t>Задача 3. "Повышение уровня благоустройства дворовых территорий муниципального образования Нижневартовский район</t>
  </si>
  <si>
    <t xml:space="preserve">Подпрограмма 6. Формирование комфортной городской среды </t>
  </si>
  <si>
    <t>Главный специалист отдела расходов бюджета  департамента финансов администрации района:___________________ (С.А. Вандрей)</t>
  </si>
  <si>
    <t>1.2.27</t>
  </si>
  <si>
    <t xml:space="preserve"> п.Аган Капитальный ремонт артезианской скважины</t>
  </si>
  <si>
    <t>Новоаганск</t>
  </si>
  <si>
    <t>аган</t>
  </si>
  <si>
    <t>большетархово</t>
  </si>
  <si>
    <t>вата</t>
  </si>
  <si>
    <t>ваховск</t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</si>
  <si>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82,5тыс.руб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0,0 тыс. руб.; </t>
    </r>
  </si>
  <si>
    <t>Дожимная насосная станция в с.п.Ваховск (ПИР), план 576,7 тыс. руб., Договор №07-ТО/17 от 07.08.2017-22.11.2017, ООО "Нанопроект", освоение 0,0 тыс. руб.</t>
  </si>
  <si>
    <t>Дожимная насосная станция между котельной "Центральная" и котельной "Техснаб" по ул.Транспортная в пгт.Новоаганск (ПИР), план 550,0 тыс. руб., Договор №08-ТО/17 от 07.08.2017-07.12.2017, ООО "Нанопроект", освоение 0,0 тыс. руб.</t>
  </si>
  <si>
    <t>1.4.4</t>
  </si>
  <si>
    <t>Резерв на развитие жилищно-коммунального комплекса найона</t>
  </si>
  <si>
    <t>Итого по мероприятию 1.4</t>
  </si>
  <si>
    <t>1.2.2</t>
  </si>
  <si>
    <t>1.4.5</t>
  </si>
  <si>
    <t>Субсидии на погашение кредиторской задолженности (нефть)</t>
  </si>
  <si>
    <t>Предоставление субсидий возмещения недополученных доходов, связанных с применением регулируемых тарифов на услуги организаций, предоставляющих населению района услуги теплоснабжения, водоснабжения и водоотведения, ТКО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</si>
  <si>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</si>
  <si>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</si>
  <si>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</si>
  <si>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</si>
  <si>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</si>
  <si>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</si>
  <si>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</si>
  <si>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</si>
  <si>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</si>
  <si>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</si>
  <si>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</si>
  <si>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п.Аган Наружный газопровод (Лукойл ЗС)</t>
  </si>
  <si>
    <t>с. Ваховск Газопровод (корректировка ПИР)</t>
  </si>
  <si>
    <t>с. Аган Газовая котельная (корректировка ПСД)</t>
  </si>
  <si>
    <t>п. Ваховск Газовая котельная</t>
  </si>
  <si>
    <t xml:space="preserve">Газовая котельная с. Варьеган </t>
  </si>
  <si>
    <t>Дожимная насосная станция между котельной "Центральная" и котельной "Техснаб" по ул. Транспортная в пгт.Новоаганск (ПИР)</t>
  </si>
  <si>
    <t>Дожимная насосная станция в с.п. Ваховск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</si>
  <si>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гп. Новоаганск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</si>
  <si>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сп. Аган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</si>
  <si>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сп. Покур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</si>
  <si>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д. Вата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</si>
  <si>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сп. Зайцева Речка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</si>
  <si>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сп. Ларьяк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</si>
  <si>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в сп. Ваховск</t>
  </si>
  <si>
    <t>Ремонт внутриквартальных сетей ТВС по ул.70 лет Октября от ТК-19 до ул.70 лет Октября д.17 в пгт.Новоаганск Нижневартовского района</t>
  </si>
  <si>
    <t>Ремонт магистральной и внутриквартальных сетей ТВС ул.Губкина, ул.Новая, ул.Озерная, от ТК-5 до ТК-24 в пгт. Новоаганск Нижневартовского района</t>
  </si>
  <si>
    <t>Ремонт магистральных и внутриквартальных  сетей водоотведения  по ул. Новая до КНС-200 в пгт. Новоаганск Нижневартовского  района</t>
  </si>
  <si>
    <t>Ремонт внутриквартальных сетей ТВС от ТК-52 ввод в многоквартирный жилой д. Мелик-Карамова д.15  пгт. Новоаганск Нижневартовского района</t>
  </si>
  <si>
    <t>Ремонт сетей ТВС по ул.Набережная д.12-ул.Набережная д.28  в пгт. Новоаганск Нижневартовский район</t>
  </si>
  <si>
    <t>Ремонт внутриквартальных сетей ТВС  от ТК-30 до ввода в здание музея по ул. Айвасада Мэру д.20 с. Варьеган  Нижневартовского района</t>
  </si>
  <si>
    <t>Ремонт внутриквартальных сетей ТВС от ТК-42 до пер. Магистральный д.1 с. Варьеган Нижневартовского района</t>
  </si>
  <si>
    <t>Ремонт внутриквартальных сетей ТВС ул.Набережная-подземный переход с. Варьеган  Нижневартовского района</t>
  </si>
  <si>
    <t>Замена внутриквартальных сетей ТВС от ТК-8 ул.Ягельная 21  "Сельский дом культуры" до ТК-9 ул.Ягельная 1  с. Варъеган Нижневаровского района</t>
  </si>
  <si>
    <t>Ремонт внутриквартальных сетей ТВС по ул.Ягельная от ТК-15 до улюЯгельная д.17 МБДОУ "ВДСКВ " Олененок"  с. Варьеган  Нижневартовского района</t>
  </si>
  <si>
    <t>Ремонт сетей  ТВС котельная  - ВОК "Импульс" в с. Охтеурье Нижневартовского района</t>
  </si>
  <si>
    <t>Ремонт сетей ТВС ул. Новая, 6 - ул. Новая, 8 в с. Охтеурье Нижневартовского района</t>
  </si>
  <si>
    <t>Ремонт сетей  ТВС ул Белорусская   в с. Покур Нижневартовского района</t>
  </si>
  <si>
    <t>Ремонт сетей  ТВС ул Таежная - Котельная в с. Ваховск  Нижневартовского района</t>
  </si>
  <si>
    <t>Ремонт сетей ТВС по ул. Кербунова,ул.Коперативная,ул.Октябрьская, 18-19 в с. Ларьяк Нижневартовского района</t>
  </si>
  <si>
    <t>Ремонт сетей ТВС от Почты до ФАП в с. Большетархово Нижневартовского района</t>
  </si>
  <si>
    <t>Ремонт сетей ТВС от Бани- ул. Подгорная в с. Большетархово Нижневартовского района</t>
  </si>
  <si>
    <t>Ремонт сетей водоснабжения ул. Лесная- ул. Школьная в с. Большетархово Нижневартовского района</t>
  </si>
  <si>
    <t>Ремонт сетей ТВС ул. Новая-ул. Набережная КДЦ с. БольшетарховоНижневартовского района</t>
  </si>
  <si>
    <t>Ремонт сетей ТВС ул. Набережная,28-ул. Набережная,35 в с.Большетархово Нижневартовского района</t>
  </si>
  <si>
    <t xml:space="preserve">Замена 3х насосов первого контура котельной "Центральная" в пгт. Новоаганск </t>
  </si>
  <si>
    <t>Установка КНС в пгт.Новоаганск</t>
  </si>
  <si>
    <t>Замена котла  ВК-21 в котельной №3  с.п. Ваховск</t>
  </si>
  <si>
    <t>Ремонт  КОС с.п.Покур (восстановление нарушения целостности и герметичности  колодца-гасителя, оголовка канализационного коллектора)</t>
  </si>
  <si>
    <t>Установка приборов учета нефти на котельной №1,2,3 с.п. Ваховск, с. Большетархово,с. Покур, с. Ларьяк</t>
  </si>
  <si>
    <t>Замена сетевого насоса котельной с.п. Зайцева Речка</t>
  </si>
  <si>
    <t>Ликвидация РВС на площадке склада ГСМ ул.Осипенко д.52 в с.п.Ларьяк</t>
  </si>
  <si>
    <t>Замена сетевых насосов (с частотными преобразователями) на котельных с.п. Ваховск</t>
  </si>
  <si>
    <t>г. Нижневартовск Административное здание по ул.Ленина, д.6 (ремонт наружных сетей ТВС)</t>
  </si>
  <si>
    <t>Капитальный ремонт котла на газовой котельной с.Охтеурье</t>
  </si>
  <si>
    <t>Подпрограмма  2 «Обеспечение равных прав потребителей на получение энергетических ресурсов»</t>
  </si>
  <si>
    <t>2.1</t>
  </si>
  <si>
    <t>Мероприятие 2.1.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</si>
  <si>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2.1.1</t>
  </si>
  <si>
    <t>Итого по мероприятию 2.1</t>
  </si>
  <si>
    <t>Подпрограмма  3«Повышение энергоэффективности в отраслях экономики»</t>
  </si>
  <si>
    <t>Мероприятие 3.1. Создание условий для повышения энергетической эффективности в отраслях экономики</t>
  </si>
  <si>
    <t>2.1.2</t>
  </si>
  <si>
    <t>3.1.3</t>
  </si>
  <si>
    <t>Итого по мероприятию  3.1</t>
  </si>
  <si>
    <t>Итого по подпрограмме 3</t>
  </si>
  <si>
    <t>Подпрограмма  4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</si>
  <si>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4.1</t>
  </si>
  <si>
    <t xml:space="preserve">Мероприятие 4.1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</si>
  <si>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4.1</t>
  </si>
  <si>
    <t>Основное мероприятие 5.1. Создание условий для формирования комфортной городской среды</t>
  </si>
  <si>
    <t>Начальник отдела ЖКХ, энергетики и строительства администрации района  __________________________ (М.Ю. Канышева)</t>
  </si>
  <si>
    <t>5.1.1</t>
  </si>
  <si>
    <t>5.1.2.</t>
  </si>
  <si>
    <t>5.1.3</t>
  </si>
  <si>
    <t>5.1.4</t>
  </si>
  <si>
    <t>5.1.6</t>
  </si>
  <si>
    <t>5.1.7</t>
  </si>
  <si>
    <t>5.1.8</t>
  </si>
  <si>
    <t>5.1.9</t>
  </si>
  <si>
    <t>5.1.10</t>
  </si>
  <si>
    <t>5.1.11</t>
  </si>
  <si>
    <t>5.1.5.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</si>
  <si>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</si>
  <si>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</si>
  <si>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</si>
  <si>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</si>
  <si>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</si>
  <si>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</si>
  <si>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</si>
  <si>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</si>
  <si>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</si>
  <si>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</si>
  <si>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</si>
  <si>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Межбюджетные трансферты администрации городским и сельским поселениям района на создание условий для формирования комфортной городской среды</t>
  </si>
  <si>
    <t>Благоустройство дворовой территории по ул. Новая, д15, с. Большетархово</t>
  </si>
  <si>
    <t>Благоустройство дворовой территории по ул. Школьная, д.2, пгт. Излучинск</t>
  </si>
  <si>
    <t>Благоустройство дворовой территории по ул. Набережная, д. 1, пгт. Излучинск</t>
  </si>
  <si>
    <t>Устройство освещения сквера по ул. Энергетиков в пгт. Излучинск (благоустройство общественной терриории)</t>
  </si>
  <si>
    <t>Благоустройстройство дворовой территории по ул. 70 лет Октября д.1,2, 3 пгт. Новоаганск</t>
  </si>
  <si>
    <t>Благоустройстройство дворовой территории по ул. Кербунова, д. 11, с. Ларьяк</t>
  </si>
  <si>
    <t xml:space="preserve">Благоустройстройство дворовой территории по ул. Мирюгина, д. 14, с. Ларьяк </t>
  </si>
  <si>
    <t>Устройство воркаута по ул. Дружбы, с. Корлики</t>
  </si>
  <si>
    <t>Устройство  спортивной универсальной площадки по ул. Победы с. Корлики</t>
  </si>
  <si>
    <t xml:space="preserve">Благоустройстройство дворовой территории по ул. Зеленая, 8, Школьная 7, 9 в п. Ваховск </t>
  </si>
  <si>
    <t>Благоустройстройство дворовой территории по  ул. Летная, 18, 24, 26 с. Охтеурье</t>
  </si>
  <si>
    <t>Благоустройство сквера по ул. Центральная, 9 с.Охтеурье</t>
  </si>
  <si>
    <t>Благоустройство детской площадки по ул. Школьная 2 с.Охтеурье</t>
  </si>
  <si>
    <t>Благоустройство дворовой территории многоквартирного дома по ул.Леспромхозная, д.2, п.Зайцева Речка</t>
  </si>
  <si>
    <t>Благоустройство территории Памятника Героям гражданской войны по 
ул. Центральная, 89, с.Покур</t>
  </si>
  <si>
    <t>Благоустройство дворовых территорий многоквартирных домов  по ул.Новая д.4, д.6, д.8, ул. Школьная 2, 4 и ул. Лесная 17 с.Вата</t>
  </si>
  <si>
    <t>Обустройство беседки по ул.Береговая, с.Вата</t>
  </si>
  <si>
    <t>Благоустройство территории  по ул. Центральная ул.Кедровая, , с. Вата</t>
  </si>
  <si>
    <t>Благоустройство территории Монумента Славы, с.Аган</t>
  </si>
  <si>
    <t>Благоустройство дворовой территории по ул.Рыбников д.2, д.4, с.Аган</t>
  </si>
  <si>
    <t>Благоустройство дворовой территории по ул. Школьная д.6, д.8, с.Аган</t>
  </si>
  <si>
    <t>план
на 2018год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</si>
  <si>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3475,0тыс.руб</t>
    </r>
    <r>
      <rPr>
        <sz val="14"/>
        <color theme="1"/>
        <rFont val="Times New Roman"/>
        <family val="1"/>
        <charset val="204"/>
      </rPr>
      <t xml:space="preserve">., освоено 0,0 тыс. руб.; </t>
    </r>
  </si>
  <si>
    <t>Итого объем незавершенного строительства (план) –55784,4тыс. руб., из них местный бюджет –55784,4 тыс. руб., факт 0,0 тыс. руб.</t>
  </si>
  <si>
    <t> План 55521,7тыс. руб., освоено 0,0тыс. руб.</t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</si>
  <si>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31,5 тыс. руб</t>
    </r>
    <r>
      <rPr>
        <sz val="14"/>
        <color theme="1"/>
        <rFont val="Times New Roman"/>
        <family val="1"/>
        <charset val="204"/>
      </rPr>
      <t>.;</t>
    </r>
  </si>
  <si>
    <r>
      <t xml:space="preserve">ИП "Клименко" выполнение работ по объекту "с. Варьеган Газовая котельная" план </t>
    </r>
    <r>
      <rPr>
        <b/>
        <sz val="14"/>
        <color theme="1"/>
        <rFont val="Times New Roman"/>
        <family val="1"/>
        <charset val="204"/>
      </rPr>
      <t xml:space="preserve">51064,5 </t>
    </r>
    <r>
      <rPr>
        <sz val="14"/>
        <color theme="1"/>
        <rFont val="Times New Roman"/>
        <family val="1"/>
        <charset val="204"/>
      </rPr>
      <t>тыс. руб. , (освоение после завершения ПИР), освоено 0,0 тыс. руб.</t>
    </r>
  </si>
  <si>
    <t xml:space="preserve"> по объекту «с. Аган Газовая котельная (ПАО «Лукойл»)»,  план на сумму 3,1 тыс. руб.,  освоено 0,0 тыс.руб;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</si>
  <si>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</si>
  <si>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</si>
  <si>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</si>
  <si>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</si>
  <si>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</si>
  <si>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</si>
  <si>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</si>
  <si>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</si>
  <si>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</si>
  <si>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</si>
  <si>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</si>
  <si>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</si>
  <si>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</si>
  <si>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</si>
  <si>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пгт.Излучинск Замена участка трубопровода водоснабжения от ПГ-10 до ВК 15-3(ул.Школьная ,4)</t>
  </si>
  <si>
    <t>пгт.Излучинск Замена участка трубопровода водоснабжения от ПГ-32 до жилых домов по ул.Таежная 1,3,5</t>
  </si>
  <si>
    <t>пгт.Излучинск Замена участка трубопровода водоснабжения от ПГ-43 до ЦТП-47 (в районе ДС"Югра")</t>
  </si>
  <si>
    <t>пгт.Излучинск Замена участка трубопровода  водоснабжения в декарбонизаторной на ВОС</t>
  </si>
  <si>
    <t>пгт.Излучинск Замена водовода от камеры ВК 6-9 до ЦТП-2(ул.Строителей, 1)</t>
  </si>
  <si>
    <t>пгт.Излучинск Замена трубопровода холодного водоснабжения от ВВК-8 до ПГ-9 (от ул.Энергетиков, 1 до ул.Энергетиков, 5а)</t>
  </si>
  <si>
    <t>пгт.Излучинск Замена участка трубопровода тепловой сети 2 микрорайона между жилыми домами по ул.Таежной, 1, 3, 5</t>
  </si>
  <si>
    <t>пгт.Излучинск Замена участка тепловой сети от камеры 47 УТ-7 до жилого дома по ул.Строителей, 10 d57*3,5мм в ППУ изоляции</t>
  </si>
  <si>
    <t xml:space="preserve">пгт.Излучинск Замена квартальной тепловой сети от ЦТП-47 на участке от 47 УТ-11-пер. Молодежный, д.5 d 57*3,5мм, d76*4 в ППУ изоляции </t>
  </si>
  <si>
    <t>пгт.Излучинск Монтаж кожуха из оцинкованной стали на трубопроводах d273мм, d426мм по утеплению ППУ</t>
  </si>
  <si>
    <t>График (сетевой график) реализации  муниципальной программы за фераль 2018 года</t>
  </si>
  <si>
    <t>Итого по подпрограмме 2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</si>
  <si>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2018–2025 годы и на период до 2030 года» </t>
  </si>
  <si>
    <t>«Развитие жилищно-коммунального комплекса и повышение энергетической эффективности в Нижневартовском районе на 2018–2025 годы и на период до 2030 года»  за февраль 2018г.</t>
  </si>
  <si>
    <t>Значение показателя на 2018год</t>
  </si>
  <si>
    <t>2.3.17.</t>
  </si>
  <si>
    <t>Доля систем коммунальной инфраструктуры и иных объектов коммунального хозяйства государственных и муниципальных предприятий, осуществляющих неэффективное управление, переданных частным операторам на основе концессионных соглашений в соответствии с графиками, актуализированными на основании проведенного анализа эффективности управления, %</t>
  </si>
  <si>
    <t>2.4.1.</t>
  </si>
  <si>
    <t>Количество благоустроенных дворовых территорий многоквартирных домов, ед.</t>
  </si>
  <si>
    <t>2.4.2.</t>
  </si>
  <si>
    <t>Количество благоустроенных мест общего пользования, ед.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</si>
  <si>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 на 2018–2025 годы и на период до 2030 года» </t>
    </r>
  </si>
</sst>
</file>

<file path=xl/styles.xml><?xml version="1.0" encoding="utf-8"?>
<styleSheet xmlns="http://schemas.openxmlformats.org/spreadsheetml/2006/main">
  <numFmts count="1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0.000000"/>
    <numFmt numFmtId="176" formatCode="_-* #,##0.00000_р_._-;\-* #,##0.00000_р_._-;_-* &quot;-&quot;?_р_._-;_-@_-"/>
    <numFmt numFmtId="177" formatCode="_-* #,##0.00_р_._-;\-* #,##0.00_р_._-;_-* &quot;-&quot;?_р_._-;_-@_-"/>
    <numFmt numFmtId="178" formatCode="_-* #,##0.0000_р_._-;\-* #,##0.0000_р_._-;_-* &quot;-&quot;??_р_._-;_-@_-"/>
    <numFmt numFmtId="179" formatCode="_-* #,##0.000_р_._-;\-* #,##0.000_р_._-;_-* &quot;-&quot;??_р_._-;_-@_-"/>
    <numFmt numFmtId="180" formatCode="_-* #,##0.0000_р_._-;\-* #,##0.0000_р_._-;_-* &quot;-&quot;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1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>
      <alignment vertical="center" wrapText="1"/>
    </xf>
    <xf numFmtId="168" fontId="3" fillId="0" borderId="0" xfId="0" applyNumberFormat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left" vertical="top" wrapText="1"/>
    </xf>
    <xf numFmtId="174" fontId="21" fillId="0" borderId="1" xfId="0" applyNumberFormat="1" applyFont="1" applyBorder="1" applyAlignment="1">
      <alignment horizontal="center" vertical="top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vertical="center"/>
    </xf>
    <xf numFmtId="43" fontId="19" fillId="0" borderId="1" xfId="2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78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left" vertical="top" wrapText="1"/>
    </xf>
    <xf numFmtId="179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>
      <alignment vertical="center"/>
    </xf>
    <xf numFmtId="180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4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/>
    </xf>
    <xf numFmtId="0" fontId="15" fillId="0" borderId="38" xfId="0" applyFont="1" applyBorder="1" applyAlignment="1">
      <alignment horizontal="justify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wrapText="1"/>
    </xf>
    <xf numFmtId="164" fontId="20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5" t="s">
        <v>39</v>
      </c>
      <c r="B1" s="246"/>
      <c r="C1" s="247" t="s">
        <v>40</v>
      </c>
      <c r="D1" s="248" t="s">
        <v>45</v>
      </c>
      <c r="E1" s="249"/>
      <c r="F1" s="250"/>
      <c r="G1" s="248" t="s">
        <v>17</v>
      </c>
      <c r="H1" s="249"/>
      <c r="I1" s="250"/>
      <c r="J1" s="248" t="s">
        <v>18</v>
      </c>
      <c r="K1" s="249"/>
      <c r="L1" s="250"/>
      <c r="M1" s="248" t="s">
        <v>22</v>
      </c>
      <c r="N1" s="249"/>
      <c r="O1" s="250"/>
      <c r="P1" s="251" t="s">
        <v>23</v>
      </c>
      <c r="Q1" s="252"/>
      <c r="R1" s="248" t="s">
        <v>24</v>
      </c>
      <c r="S1" s="249"/>
      <c r="T1" s="250"/>
      <c r="U1" s="248" t="s">
        <v>25</v>
      </c>
      <c r="V1" s="249"/>
      <c r="W1" s="250"/>
      <c r="X1" s="251" t="s">
        <v>26</v>
      </c>
      <c r="Y1" s="253"/>
      <c r="Z1" s="252"/>
      <c r="AA1" s="251" t="s">
        <v>27</v>
      </c>
      <c r="AB1" s="252"/>
      <c r="AC1" s="248" t="s">
        <v>28</v>
      </c>
      <c r="AD1" s="249"/>
      <c r="AE1" s="250"/>
      <c r="AF1" s="248" t="s">
        <v>29</v>
      </c>
      <c r="AG1" s="249"/>
      <c r="AH1" s="250"/>
      <c r="AI1" s="248" t="s">
        <v>30</v>
      </c>
      <c r="AJ1" s="249"/>
      <c r="AK1" s="250"/>
      <c r="AL1" s="251" t="s">
        <v>31</v>
      </c>
      <c r="AM1" s="252"/>
      <c r="AN1" s="248" t="s">
        <v>32</v>
      </c>
      <c r="AO1" s="249"/>
      <c r="AP1" s="250"/>
      <c r="AQ1" s="248" t="s">
        <v>33</v>
      </c>
      <c r="AR1" s="249"/>
      <c r="AS1" s="250"/>
      <c r="AT1" s="248" t="s">
        <v>34</v>
      </c>
      <c r="AU1" s="249"/>
      <c r="AV1" s="250"/>
    </row>
    <row r="2" spans="1:48" ht="39" customHeight="1">
      <c r="A2" s="246"/>
      <c r="B2" s="246"/>
      <c r="C2" s="24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7" t="s">
        <v>83</v>
      </c>
      <c r="B3" s="24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7"/>
      <c r="B4" s="24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7"/>
      <c r="B5" s="24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7"/>
      <c r="B6" s="24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7"/>
      <c r="B7" s="24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7"/>
      <c r="B8" s="24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7"/>
      <c r="B9" s="24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54" t="s">
        <v>58</v>
      </c>
      <c r="B1" s="254"/>
      <c r="C1" s="254"/>
      <c r="D1" s="254"/>
      <c r="E1" s="254"/>
    </row>
    <row r="2" spans="1:5">
      <c r="A2" s="12"/>
      <c r="B2" s="12"/>
      <c r="C2" s="12"/>
      <c r="D2" s="12"/>
      <c r="E2" s="12"/>
    </row>
    <row r="3" spans="1:5">
      <c r="A3" s="255" t="s">
        <v>130</v>
      </c>
      <c r="B3" s="255"/>
      <c r="C3" s="255"/>
      <c r="D3" s="255"/>
      <c r="E3" s="25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6" t="s">
        <v>79</v>
      </c>
      <c r="B26" s="256"/>
      <c r="C26" s="256"/>
      <c r="D26" s="256"/>
      <c r="E26" s="256"/>
    </row>
    <row r="27" spans="1:5">
      <c r="A27" s="28"/>
      <c r="B27" s="28"/>
      <c r="C27" s="28"/>
      <c r="D27" s="28"/>
      <c r="E27" s="28"/>
    </row>
    <row r="28" spans="1:5">
      <c r="A28" s="256" t="s">
        <v>80</v>
      </c>
      <c r="B28" s="256"/>
      <c r="C28" s="256"/>
      <c r="D28" s="256"/>
      <c r="E28" s="256"/>
    </row>
    <row r="29" spans="1:5">
      <c r="A29" s="256"/>
      <c r="B29" s="256"/>
      <c r="C29" s="256"/>
      <c r="D29" s="256"/>
      <c r="E29" s="25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70" t="s">
        <v>46</v>
      </c>
      <c r="C3" s="270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57" t="s">
        <v>1</v>
      </c>
      <c r="B5" s="264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57"/>
      <c r="B6" s="264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57"/>
      <c r="B7" s="264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57" t="s">
        <v>3</v>
      </c>
      <c r="B8" s="264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58" t="s">
        <v>205</v>
      </c>
      <c r="N8" s="259"/>
      <c r="O8" s="260"/>
      <c r="P8" s="58"/>
      <c r="Q8" s="58"/>
    </row>
    <row r="9" spans="1:256" ht="33.75" customHeight="1">
      <c r="A9" s="257"/>
      <c r="B9" s="264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57" t="s">
        <v>4</v>
      </c>
      <c r="B10" s="264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57"/>
      <c r="B11" s="264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57" t="s">
        <v>5</v>
      </c>
      <c r="B12" s="264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57"/>
      <c r="B13" s="264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57" t="s">
        <v>9</v>
      </c>
      <c r="B14" s="264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57"/>
      <c r="B15" s="264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75"/>
      <c r="AJ16" s="275"/>
      <c r="AK16" s="275"/>
      <c r="AZ16" s="275"/>
      <c r="BA16" s="275"/>
      <c r="BB16" s="275"/>
      <c r="BQ16" s="275"/>
      <c r="BR16" s="275"/>
      <c r="BS16" s="275"/>
      <c r="CH16" s="275"/>
      <c r="CI16" s="275"/>
      <c r="CJ16" s="275"/>
      <c r="CY16" s="275"/>
      <c r="CZ16" s="275"/>
      <c r="DA16" s="275"/>
      <c r="DP16" s="275"/>
      <c r="DQ16" s="275"/>
      <c r="DR16" s="275"/>
      <c r="EG16" s="275"/>
      <c r="EH16" s="275"/>
      <c r="EI16" s="275"/>
      <c r="EX16" s="275"/>
      <c r="EY16" s="275"/>
      <c r="EZ16" s="275"/>
      <c r="FO16" s="275"/>
      <c r="FP16" s="275"/>
      <c r="FQ16" s="275"/>
      <c r="GF16" s="275"/>
      <c r="GG16" s="275"/>
      <c r="GH16" s="275"/>
      <c r="GW16" s="275"/>
      <c r="GX16" s="275"/>
      <c r="GY16" s="275"/>
      <c r="HN16" s="275"/>
      <c r="HO16" s="275"/>
      <c r="HP16" s="275"/>
      <c r="IE16" s="275"/>
      <c r="IF16" s="275"/>
      <c r="IG16" s="275"/>
      <c r="IV16" s="275"/>
    </row>
    <row r="17" spans="1:17" ht="320.25" customHeight="1">
      <c r="A17" s="257" t="s">
        <v>6</v>
      </c>
      <c r="B17" s="264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57"/>
      <c r="B18" s="264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57" t="s">
        <v>7</v>
      </c>
      <c r="B19" s="264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57"/>
      <c r="B20" s="264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57" t="s">
        <v>8</v>
      </c>
      <c r="B21" s="264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57"/>
      <c r="B22" s="264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61" t="s">
        <v>14</v>
      </c>
      <c r="B23" s="266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63"/>
      <c r="B24" s="266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65" t="s">
        <v>15</v>
      </c>
      <c r="B25" s="266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65"/>
      <c r="B26" s="266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57" t="s">
        <v>94</v>
      </c>
      <c r="B31" s="264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57"/>
      <c r="B32" s="264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57" t="s">
        <v>96</v>
      </c>
      <c r="B34" s="264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57"/>
      <c r="B35" s="264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73" t="s">
        <v>98</v>
      </c>
      <c r="B36" s="271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274"/>
      <c r="B37" s="272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57" t="s">
        <v>100</v>
      </c>
      <c r="B39" s="264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281" t="s">
        <v>247</v>
      </c>
      <c r="I39" s="282"/>
      <c r="J39" s="282"/>
      <c r="K39" s="282"/>
      <c r="L39" s="282"/>
      <c r="M39" s="282"/>
      <c r="N39" s="282"/>
      <c r="O39" s="283"/>
      <c r="P39" s="57" t="s">
        <v>189</v>
      </c>
      <c r="Q39" s="58"/>
    </row>
    <row r="40" spans="1:17" ht="39.9" customHeight="1">
      <c r="A40" s="257" t="s">
        <v>10</v>
      </c>
      <c r="B40" s="264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57" t="s">
        <v>101</v>
      </c>
      <c r="B41" s="264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57"/>
      <c r="B42" s="264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57" t="s">
        <v>103</v>
      </c>
      <c r="B43" s="264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278" t="s">
        <v>192</v>
      </c>
      <c r="H43" s="279"/>
      <c r="I43" s="279"/>
      <c r="J43" s="279"/>
      <c r="K43" s="279"/>
      <c r="L43" s="279"/>
      <c r="M43" s="279"/>
      <c r="N43" s="279"/>
      <c r="O43" s="280"/>
      <c r="P43" s="58"/>
      <c r="Q43" s="58"/>
    </row>
    <row r="44" spans="1:17" ht="39.9" customHeight="1">
      <c r="A44" s="257"/>
      <c r="B44" s="264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57" t="s">
        <v>105</v>
      </c>
      <c r="B45" s="264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57" t="s">
        <v>12</v>
      </c>
      <c r="B46" s="264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68" t="s">
        <v>108</v>
      </c>
      <c r="B47" s="271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69"/>
      <c r="B48" s="272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68" t="s">
        <v>109</v>
      </c>
      <c r="B49" s="271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69"/>
      <c r="B50" s="272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57" t="s">
        <v>111</v>
      </c>
      <c r="B51" s="264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57"/>
      <c r="B52" s="264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57" t="s">
        <v>114</v>
      </c>
      <c r="B53" s="264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57"/>
      <c r="B54" s="264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57" t="s">
        <v>115</v>
      </c>
      <c r="B55" s="264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57"/>
      <c r="B56" s="264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57" t="s">
        <v>117</v>
      </c>
      <c r="B57" s="264" t="s">
        <v>118</v>
      </c>
      <c r="C57" s="55" t="s">
        <v>20</v>
      </c>
      <c r="D57" s="95" t="s">
        <v>235</v>
      </c>
      <c r="E57" s="94"/>
      <c r="F57" s="94" t="s">
        <v>236</v>
      </c>
      <c r="G57" s="267" t="s">
        <v>233</v>
      </c>
      <c r="H57" s="267"/>
      <c r="I57" s="94" t="s">
        <v>237</v>
      </c>
      <c r="J57" s="94" t="s">
        <v>238</v>
      </c>
      <c r="K57" s="258" t="s">
        <v>239</v>
      </c>
      <c r="L57" s="259"/>
      <c r="M57" s="259"/>
      <c r="N57" s="259"/>
      <c r="O57" s="260"/>
      <c r="P57" s="90" t="s">
        <v>199</v>
      </c>
      <c r="Q57" s="58"/>
    </row>
    <row r="58" spans="1:17" ht="39.9" customHeight="1">
      <c r="A58" s="257"/>
      <c r="B58" s="264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61" t="s">
        <v>120</v>
      </c>
      <c r="B59" s="261" t="s">
        <v>119</v>
      </c>
      <c r="C59" s="261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62"/>
      <c r="B60" s="262"/>
      <c r="C60" s="262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62"/>
      <c r="B61" s="262"/>
      <c r="C61" s="263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63"/>
      <c r="B62" s="263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57" t="s">
        <v>121</v>
      </c>
      <c r="B63" s="264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57"/>
      <c r="B64" s="264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65" t="s">
        <v>123</v>
      </c>
      <c r="B65" s="266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65"/>
      <c r="B66" s="266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57" t="s">
        <v>125</v>
      </c>
      <c r="B67" s="264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57"/>
      <c r="B68" s="264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68" t="s">
        <v>127</v>
      </c>
      <c r="B69" s="271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69"/>
      <c r="B70" s="272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76" t="s">
        <v>255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77" t="s">
        <v>216</v>
      </c>
      <c r="C79" s="277"/>
      <c r="D79" s="277"/>
      <c r="E79" s="277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168"/>
  <sheetViews>
    <sheetView tabSelected="1" view="pageBreakPreview" zoomScale="60" zoomScaleNormal="68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F15" sqref="F15"/>
    </sheetView>
  </sheetViews>
  <sheetFormatPr defaultColWidth="9.109375" defaultRowHeight="13.2"/>
  <cols>
    <col min="1" max="1" width="6.33203125" style="106" customWidth="1"/>
    <col min="2" max="2" width="19.6640625" style="106" customWidth="1"/>
    <col min="3" max="3" width="13.33203125" style="106" customWidth="1"/>
    <col min="4" max="4" width="20.6640625" style="110" customWidth="1"/>
    <col min="5" max="5" width="19.33203125" style="111" customWidth="1"/>
    <col min="6" max="6" width="19.5546875" style="111" customWidth="1"/>
    <col min="7" max="7" width="7.33203125" style="111" customWidth="1"/>
    <col min="8" max="8" width="14.109375" style="106" customWidth="1"/>
    <col min="9" max="9" width="12.6640625" style="106" customWidth="1"/>
    <col min="10" max="10" width="7" style="106" customWidth="1"/>
    <col min="11" max="11" width="14.109375" style="106" customWidth="1"/>
    <col min="12" max="12" width="11.88671875" style="106" customWidth="1"/>
    <col min="13" max="13" width="7" style="106" customWidth="1"/>
    <col min="14" max="14" width="14" style="106" customWidth="1"/>
    <col min="15" max="15" width="12.5546875" style="106" customWidth="1"/>
    <col min="16" max="16" width="8.88671875" style="106" customWidth="1"/>
    <col min="17" max="17" width="11.6640625" style="106" customWidth="1"/>
    <col min="18" max="18" width="11.44140625" style="106" customWidth="1"/>
    <col min="19" max="19" width="7" style="106" customWidth="1"/>
    <col min="20" max="21" width="12.6640625" style="106" customWidth="1"/>
    <col min="22" max="22" width="6.88671875" style="106" customWidth="1"/>
    <col min="23" max="23" width="13.44140625" style="106" customWidth="1"/>
    <col min="24" max="24" width="14.5546875" style="106" customWidth="1"/>
    <col min="25" max="25" width="7.6640625" style="106" customWidth="1"/>
    <col min="26" max="26" width="11.5546875" style="106" customWidth="1"/>
    <col min="27" max="27" width="13.33203125" style="106" customWidth="1"/>
    <col min="28" max="28" width="6.88671875" style="106" customWidth="1"/>
    <col min="29" max="29" width="8.5546875" style="106" customWidth="1"/>
    <col min="30" max="30" width="6.88671875" style="106" customWidth="1"/>
    <col min="31" max="31" width="13.109375" style="106" customWidth="1"/>
    <col min="32" max="32" width="11.5546875" style="106" customWidth="1"/>
    <col min="33" max="33" width="7.5546875" style="106" customWidth="1"/>
    <col min="34" max="34" width="9.44140625" style="106" customWidth="1"/>
    <col min="35" max="35" width="7.5546875" style="106" customWidth="1"/>
    <col min="36" max="36" width="13.5546875" style="106" customWidth="1"/>
    <col min="37" max="37" width="13" style="106" customWidth="1"/>
    <col min="38" max="40" width="7.88671875" style="106" customWidth="1"/>
    <col min="41" max="41" width="13.109375" style="106" customWidth="1"/>
    <col min="42" max="42" width="12.6640625" style="106" customWidth="1"/>
    <col min="43" max="43" width="7" style="106" customWidth="1"/>
    <col min="44" max="44" width="8.6640625" style="106" customWidth="1"/>
    <col min="45" max="45" width="6.88671875" style="106" customWidth="1"/>
    <col min="46" max="46" width="14" style="106" customWidth="1"/>
    <col min="47" max="47" width="13.88671875" style="106" customWidth="1"/>
    <col min="48" max="50" width="7.109375" style="106" customWidth="1"/>
    <col min="51" max="51" width="18.33203125" style="106" customWidth="1"/>
    <col min="52" max="52" width="12.6640625" style="106" customWidth="1"/>
    <col min="53" max="53" width="7" style="106" customWidth="1"/>
    <col min="54" max="54" width="25.6640625" style="106" customWidth="1"/>
    <col min="55" max="55" width="22.6640625" style="100" customWidth="1"/>
    <col min="56" max="16384" width="9.109375" style="100"/>
  </cols>
  <sheetData>
    <row r="1" spans="1:55" ht="18">
      <c r="BC1" s="150"/>
    </row>
    <row r="2" spans="1:55" s="113" customFormat="1" ht="24" customHeight="1">
      <c r="A2" s="326" t="s">
        <v>653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</row>
    <row r="3" spans="1:55" s="101" customFormat="1" ht="32.25" customHeight="1">
      <c r="A3" s="327" t="s">
        <v>655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</row>
    <row r="4" spans="1:55" s="102" customFormat="1" ht="24" customHeight="1">
      <c r="A4" s="328" t="s">
        <v>265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</row>
    <row r="5" spans="1:55" ht="13.8" thickBo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116"/>
      <c r="AQ5" s="116"/>
      <c r="AR5" s="116"/>
      <c r="AS5" s="116"/>
      <c r="AT5" s="100"/>
      <c r="AU5" s="100"/>
      <c r="AV5" s="100"/>
      <c r="AW5" s="100"/>
      <c r="AX5" s="100"/>
      <c r="AY5" s="103"/>
      <c r="AZ5" s="103"/>
      <c r="BA5" s="103"/>
      <c r="BB5" s="103"/>
      <c r="BC5" s="104" t="s">
        <v>258</v>
      </c>
    </row>
    <row r="6" spans="1:55" ht="15" customHeight="1">
      <c r="A6" s="330" t="s">
        <v>0</v>
      </c>
      <c r="B6" s="333" t="s">
        <v>263</v>
      </c>
      <c r="C6" s="333" t="s">
        <v>259</v>
      </c>
      <c r="D6" s="333" t="s">
        <v>40</v>
      </c>
      <c r="E6" s="336" t="s">
        <v>257</v>
      </c>
      <c r="F6" s="337"/>
      <c r="G6" s="338"/>
      <c r="H6" s="339" t="s">
        <v>256</v>
      </c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1"/>
      <c r="BB6" s="354" t="s">
        <v>403</v>
      </c>
      <c r="BC6" s="345" t="s">
        <v>404</v>
      </c>
    </row>
    <row r="7" spans="1:55" ht="52.5" customHeight="1">
      <c r="A7" s="331"/>
      <c r="B7" s="334"/>
      <c r="C7" s="334"/>
      <c r="D7" s="334"/>
      <c r="E7" s="348" t="s">
        <v>622</v>
      </c>
      <c r="F7" s="348" t="s">
        <v>260</v>
      </c>
      <c r="G7" s="349" t="s">
        <v>19</v>
      </c>
      <c r="H7" s="351" t="s">
        <v>17</v>
      </c>
      <c r="I7" s="352"/>
      <c r="J7" s="353"/>
      <c r="K7" s="351" t="s">
        <v>18</v>
      </c>
      <c r="L7" s="352"/>
      <c r="M7" s="353"/>
      <c r="N7" s="342" t="s">
        <v>22</v>
      </c>
      <c r="O7" s="343"/>
      <c r="P7" s="344"/>
      <c r="Q7" s="342" t="s">
        <v>24</v>
      </c>
      <c r="R7" s="343"/>
      <c r="S7" s="344"/>
      <c r="T7" s="342" t="s">
        <v>25</v>
      </c>
      <c r="U7" s="343"/>
      <c r="V7" s="344"/>
      <c r="W7" s="342" t="s">
        <v>26</v>
      </c>
      <c r="X7" s="343"/>
      <c r="Y7" s="344"/>
      <c r="Z7" s="342" t="s">
        <v>28</v>
      </c>
      <c r="AA7" s="343"/>
      <c r="AB7" s="343"/>
      <c r="AC7" s="384"/>
      <c r="AD7" s="385"/>
      <c r="AE7" s="342" t="s">
        <v>29</v>
      </c>
      <c r="AF7" s="343"/>
      <c r="AG7" s="343"/>
      <c r="AH7" s="384"/>
      <c r="AI7" s="385"/>
      <c r="AJ7" s="342" t="s">
        <v>30</v>
      </c>
      <c r="AK7" s="343"/>
      <c r="AL7" s="343"/>
      <c r="AM7" s="384"/>
      <c r="AN7" s="385"/>
      <c r="AO7" s="342" t="s">
        <v>32</v>
      </c>
      <c r="AP7" s="343"/>
      <c r="AQ7" s="343"/>
      <c r="AR7" s="384"/>
      <c r="AS7" s="385"/>
      <c r="AT7" s="342" t="s">
        <v>33</v>
      </c>
      <c r="AU7" s="343"/>
      <c r="AV7" s="343"/>
      <c r="AW7" s="384"/>
      <c r="AX7" s="385"/>
      <c r="AY7" s="342" t="s">
        <v>34</v>
      </c>
      <c r="AZ7" s="343"/>
      <c r="BA7" s="344"/>
      <c r="BB7" s="355"/>
      <c r="BC7" s="346"/>
    </row>
    <row r="8" spans="1:55" ht="41.25" hidden="1" customHeight="1">
      <c r="A8" s="332"/>
      <c r="B8" s="335"/>
      <c r="C8" s="335"/>
      <c r="D8" s="335"/>
      <c r="E8" s="335"/>
      <c r="F8" s="335"/>
      <c r="G8" s="350"/>
      <c r="H8" s="198" t="s">
        <v>20</v>
      </c>
      <c r="I8" s="132" t="s">
        <v>21</v>
      </c>
      <c r="J8" s="133" t="s">
        <v>19</v>
      </c>
      <c r="K8" s="132" t="s">
        <v>20</v>
      </c>
      <c r="L8" s="132" t="s">
        <v>21</v>
      </c>
      <c r="M8" s="133" t="s">
        <v>19</v>
      </c>
      <c r="N8" s="134" t="s">
        <v>20</v>
      </c>
      <c r="O8" s="132" t="s">
        <v>21</v>
      </c>
      <c r="P8" s="135" t="s">
        <v>19</v>
      </c>
      <c r="Q8" s="136" t="s">
        <v>20</v>
      </c>
      <c r="R8" s="132" t="s">
        <v>21</v>
      </c>
      <c r="S8" s="135" t="s">
        <v>19</v>
      </c>
      <c r="T8" s="136" t="s">
        <v>20</v>
      </c>
      <c r="U8" s="132" t="s">
        <v>21</v>
      </c>
      <c r="V8" s="135" t="s">
        <v>19</v>
      </c>
      <c r="W8" s="136" t="s">
        <v>20</v>
      </c>
      <c r="X8" s="132" t="s">
        <v>21</v>
      </c>
      <c r="Y8" s="135" t="s">
        <v>19</v>
      </c>
      <c r="Z8" s="136" t="s">
        <v>20</v>
      </c>
      <c r="AA8" s="132" t="s">
        <v>21</v>
      </c>
      <c r="AB8" s="135" t="s">
        <v>19</v>
      </c>
      <c r="AC8" s="132" t="s">
        <v>21</v>
      </c>
      <c r="AD8" s="135" t="s">
        <v>19</v>
      </c>
      <c r="AE8" s="136" t="s">
        <v>20</v>
      </c>
      <c r="AF8" s="137" t="s">
        <v>21</v>
      </c>
      <c r="AG8" s="135" t="s">
        <v>19</v>
      </c>
      <c r="AH8" s="132" t="s">
        <v>21</v>
      </c>
      <c r="AI8" s="135" t="s">
        <v>19</v>
      </c>
      <c r="AJ8" s="136" t="s">
        <v>20</v>
      </c>
      <c r="AK8" s="137" t="s">
        <v>21</v>
      </c>
      <c r="AL8" s="135" t="s">
        <v>19</v>
      </c>
      <c r="AM8" s="132" t="s">
        <v>21</v>
      </c>
      <c r="AN8" s="135" t="s">
        <v>19</v>
      </c>
      <c r="AO8" s="136" t="s">
        <v>20</v>
      </c>
      <c r="AP8" s="137" t="s">
        <v>21</v>
      </c>
      <c r="AQ8" s="135" t="s">
        <v>19</v>
      </c>
      <c r="AR8" s="132" t="s">
        <v>21</v>
      </c>
      <c r="AS8" s="135" t="s">
        <v>19</v>
      </c>
      <c r="AT8" s="136" t="s">
        <v>20</v>
      </c>
      <c r="AU8" s="137" t="s">
        <v>21</v>
      </c>
      <c r="AV8" s="135" t="s">
        <v>19</v>
      </c>
      <c r="AW8" s="132" t="s">
        <v>21</v>
      </c>
      <c r="AX8" s="135" t="s">
        <v>19</v>
      </c>
      <c r="AY8" s="136" t="s">
        <v>20</v>
      </c>
      <c r="AZ8" s="132" t="s">
        <v>21</v>
      </c>
      <c r="BA8" s="135" t="s">
        <v>19</v>
      </c>
      <c r="BB8" s="356"/>
      <c r="BC8" s="347"/>
    </row>
    <row r="9" spans="1:55" s="105" customFormat="1" ht="15.6">
      <c r="A9" s="138">
        <v>1</v>
      </c>
      <c r="B9" s="139">
        <v>2</v>
      </c>
      <c r="C9" s="139">
        <v>3</v>
      </c>
      <c r="D9" s="139">
        <v>4</v>
      </c>
      <c r="E9" s="140">
        <v>5</v>
      </c>
      <c r="F9" s="139">
        <v>6</v>
      </c>
      <c r="G9" s="140">
        <v>7</v>
      </c>
      <c r="H9" s="139">
        <v>6</v>
      </c>
      <c r="I9" s="140">
        <v>9</v>
      </c>
      <c r="J9" s="139">
        <v>10</v>
      </c>
      <c r="K9" s="140">
        <v>7</v>
      </c>
      <c r="L9" s="139">
        <v>12</v>
      </c>
      <c r="M9" s="140">
        <v>13</v>
      </c>
      <c r="N9" s="139">
        <v>8</v>
      </c>
      <c r="O9" s="140">
        <v>15</v>
      </c>
      <c r="P9" s="139">
        <v>16</v>
      </c>
      <c r="Q9" s="140">
        <v>9</v>
      </c>
      <c r="R9" s="139">
        <v>18</v>
      </c>
      <c r="S9" s="140">
        <v>19</v>
      </c>
      <c r="T9" s="139">
        <v>10</v>
      </c>
      <c r="U9" s="140">
        <v>21</v>
      </c>
      <c r="V9" s="139">
        <v>22</v>
      </c>
      <c r="W9" s="140">
        <v>11</v>
      </c>
      <c r="X9" s="139">
        <v>24</v>
      </c>
      <c r="Y9" s="140">
        <v>25</v>
      </c>
      <c r="Z9" s="139">
        <v>12</v>
      </c>
      <c r="AA9" s="140">
        <v>27</v>
      </c>
      <c r="AB9" s="139">
        <v>28</v>
      </c>
      <c r="AC9" s="140">
        <v>29</v>
      </c>
      <c r="AD9" s="139">
        <v>30</v>
      </c>
      <c r="AE9" s="140">
        <v>13</v>
      </c>
      <c r="AF9" s="139">
        <v>32</v>
      </c>
      <c r="AG9" s="140">
        <v>33</v>
      </c>
      <c r="AH9" s="139">
        <v>34</v>
      </c>
      <c r="AI9" s="140">
        <v>35</v>
      </c>
      <c r="AJ9" s="139">
        <v>14</v>
      </c>
      <c r="AK9" s="140">
        <v>37</v>
      </c>
      <c r="AL9" s="139">
        <v>38</v>
      </c>
      <c r="AM9" s="140">
        <v>39</v>
      </c>
      <c r="AN9" s="139">
        <v>40</v>
      </c>
      <c r="AO9" s="140">
        <v>15</v>
      </c>
      <c r="AP9" s="139">
        <v>42</v>
      </c>
      <c r="AQ9" s="140">
        <v>43</v>
      </c>
      <c r="AR9" s="139">
        <v>44</v>
      </c>
      <c r="AS9" s="140">
        <v>45</v>
      </c>
      <c r="AT9" s="139">
        <v>16</v>
      </c>
      <c r="AU9" s="140">
        <v>47</v>
      </c>
      <c r="AV9" s="139">
        <v>48</v>
      </c>
      <c r="AW9" s="140">
        <v>49</v>
      </c>
      <c r="AX9" s="139">
        <v>50</v>
      </c>
      <c r="AY9" s="140">
        <v>17</v>
      </c>
      <c r="AZ9" s="139">
        <v>52</v>
      </c>
      <c r="BA9" s="140">
        <v>53</v>
      </c>
      <c r="BB9" s="139">
        <v>18</v>
      </c>
      <c r="BC9" s="140">
        <v>19</v>
      </c>
    </row>
    <row r="10" spans="1:55" ht="22.5" customHeight="1">
      <c r="A10" s="370" t="s">
        <v>293</v>
      </c>
      <c r="B10" s="371"/>
      <c r="C10" s="372"/>
      <c r="D10" s="148" t="s">
        <v>41</v>
      </c>
      <c r="E10" s="203">
        <f>H10+K10+N10+Q10+T10+W10+Z10+AE10+AJ10+AO10+AT10+AY10</f>
        <v>356247.20248999994</v>
      </c>
      <c r="F10" s="161">
        <f>I10+L10+O10+R10+U10+X10+AA10+AF10+AK10+AP10+AU10+AZ10</f>
        <v>94155.922959999996</v>
      </c>
      <c r="G10" s="161">
        <f>F10*100/E10</f>
        <v>26.429940306027529</v>
      </c>
      <c r="H10" s="161">
        <f>H11+H12+H13+H15+H16</f>
        <v>25709.83668</v>
      </c>
      <c r="I10" s="161">
        <f t="shared" ref="I10" si="0">I11+I12+I13+I15+I16</f>
        <v>25709.83668</v>
      </c>
      <c r="J10" s="161">
        <f>I10*100/H10</f>
        <v>100</v>
      </c>
      <c r="K10" s="161">
        <f t="shared" ref="K10:L10" si="1">K11+K12+K13+K15+K16</f>
        <v>68446.086280000003</v>
      </c>
      <c r="L10" s="161">
        <f t="shared" si="1"/>
        <v>68446.086280000003</v>
      </c>
      <c r="M10" s="161">
        <f>L10*100/K10</f>
        <v>100</v>
      </c>
      <c r="N10" s="161">
        <f t="shared" ref="N10:O10" si="2">N11+N12+N13+N15+N16</f>
        <v>26044.925999999999</v>
      </c>
      <c r="O10" s="161">
        <f t="shared" si="2"/>
        <v>0</v>
      </c>
      <c r="P10" s="161"/>
      <c r="Q10" s="161">
        <f t="shared" ref="Q10:R10" si="3">Q11+Q12+Q13+Q15+Q16</f>
        <v>19132.601429999999</v>
      </c>
      <c r="R10" s="161">
        <f t="shared" si="3"/>
        <v>0</v>
      </c>
      <c r="S10" s="161"/>
      <c r="T10" s="161">
        <f t="shared" ref="T10:U10" si="4">T11+T12+T13+T15+T16</f>
        <v>16837.260000000002</v>
      </c>
      <c r="U10" s="161">
        <f t="shared" si="4"/>
        <v>0</v>
      </c>
      <c r="V10" s="161"/>
      <c r="W10" s="161">
        <f t="shared" ref="W10:X10" si="5">W11+W12+W13+W15+W16</f>
        <v>11234.32</v>
      </c>
      <c r="X10" s="161">
        <f t="shared" si="5"/>
        <v>0</v>
      </c>
      <c r="Y10" s="161">
        <f>X10*100/W10</f>
        <v>0</v>
      </c>
      <c r="Z10" s="161">
        <f t="shared" ref="Z10:AC10" si="6">Z11+Z12+Z13+Z15+Z16</f>
        <v>8619.35</v>
      </c>
      <c r="AA10" s="161">
        <f t="shared" si="6"/>
        <v>0</v>
      </c>
      <c r="AB10" s="161">
        <f t="shared" si="6"/>
        <v>0</v>
      </c>
      <c r="AC10" s="161">
        <f t="shared" si="6"/>
        <v>0</v>
      </c>
      <c r="AD10" s="161"/>
      <c r="AE10" s="161">
        <f t="shared" ref="AE10:AH10" si="7">AE11+AE12+AE13+AE15+AE16</f>
        <v>81213.132469999997</v>
      </c>
      <c r="AF10" s="161">
        <f t="shared" si="7"/>
        <v>0</v>
      </c>
      <c r="AG10" s="161">
        <f t="shared" si="7"/>
        <v>0</v>
      </c>
      <c r="AH10" s="161">
        <f t="shared" si="7"/>
        <v>0</v>
      </c>
      <c r="AI10" s="161"/>
      <c r="AJ10" s="161">
        <f t="shared" ref="AJ10:AM10" si="8">AJ11+AJ12+AJ13+AJ15+AJ16</f>
        <v>9776.41</v>
      </c>
      <c r="AK10" s="161">
        <f t="shared" si="8"/>
        <v>0</v>
      </c>
      <c r="AL10" s="161">
        <f t="shared" si="8"/>
        <v>0</v>
      </c>
      <c r="AM10" s="161">
        <f t="shared" si="8"/>
        <v>0</v>
      </c>
      <c r="AN10" s="161"/>
      <c r="AO10" s="161">
        <f t="shared" ref="AO10:AR10" si="9">AO11+AO12+AO13+AO15+AO16</f>
        <v>8619.35</v>
      </c>
      <c r="AP10" s="161">
        <f t="shared" si="9"/>
        <v>0</v>
      </c>
      <c r="AQ10" s="161">
        <f t="shared" si="9"/>
        <v>0</v>
      </c>
      <c r="AR10" s="161">
        <f t="shared" si="9"/>
        <v>0</v>
      </c>
      <c r="AS10" s="161"/>
      <c r="AT10" s="161">
        <f>AT11+AT12+AT13+AT15+AT16</f>
        <v>8619.35</v>
      </c>
      <c r="AU10" s="161">
        <f t="shared" ref="AU10:AW10" si="10">AU11+AU12+AU13+AU15+AU16</f>
        <v>0</v>
      </c>
      <c r="AV10" s="161">
        <f t="shared" si="10"/>
        <v>0</v>
      </c>
      <c r="AW10" s="161">
        <f t="shared" si="10"/>
        <v>0</v>
      </c>
      <c r="AX10" s="161"/>
      <c r="AY10" s="161">
        <f t="shared" ref="AY10:AZ10" si="11">AY11+AY12+AY13+AY15+AY16</f>
        <v>71994.579630000007</v>
      </c>
      <c r="AZ10" s="161">
        <f t="shared" si="11"/>
        <v>0</v>
      </c>
      <c r="BA10" s="161"/>
      <c r="BB10" s="161"/>
      <c r="BC10" s="170"/>
    </row>
    <row r="11" spans="1:55" ht="32.25" customHeight="1">
      <c r="A11" s="373"/>
      <c r="B11" s="374"/>
      <c r="C11" s="375"/>
      <c r="D11" s="146" t="s">
        <v>37</v>
      </c>
      <c r="E11" s="161">
        <f t="shared" ref="E11:E14" si="12">H11+K11+N11+Q11+T11+W11+Z11+AE11+AJ11+AO11+AT11+AY11</f>
        <v>1009.71</v>
      </c>
      <c r="F11" s="161">
        <f t="shared" ref="F11:F14" si="13">I11+L11+O11+R11+U11+X11+AA11+AF11+AK11+AP11+AU11+AZ11</f>
        <v>0</v>
      </c>
      <c r="G11" s="161"/>
      <c r="H11" s="161">
        <f t="shared" ref="H11:AZ11" si="14">H828+H872+H931+H953+H1131</f>
        <v>0</v>
      </c>
      <c r="I11" s="161">
        <f t="shared" si="14"/>
        <v>0</v>
      </c>
      <c r="J11" s="161">
        <f t="shared" si="14"/>
        <v>0</v>
      </c>
      <c r="K11" s="161">
        <f t="shared" si="14"/>
        <v>0</v>
      </c>
      <c r="L11" s="161">
        <f t="shared" si="14"/>
        <v>0</v>
      </c>
      <c r="M11" s="161">
        <f t="shared" si="14"/>
        <v>0</v>
      </c>
      <c r="N11" s="161">
        <f t="shared" si="14"/>
        <v>0</v>
      </c>
      <c r="O11" s="161">
        <f t="shared" si="14"/>
        <v>0</v>
      </c>
      <c r="P11" s="161">
        <f t="shared" si="14"/>
        <v>0</v>
      </c>
      <c r="Q11" s="161">
        <f t="shared" si="14"/>
        <v>0</v>
      </c>
      <c r="R11" s="161">
        <f t="shared" si="14"/>
        <v>0</v>
      </c>
      <c r="S11" s="161">
        <f t="shared" si="14"/>
        <v>0</v>
      </c>
      <c r="T11" s="161">
        <f t="shared" si="14"/>
        <v>0</v>
      </c>
      <c r="U11" s="161">
        <f t="shared" si="14"/>
        <v>0</v>
      </c>
      <c r="V11" s="161">
        <f t="shared" si="14"/>
        <v>0</v>
      </c>
      <c r="W11" s="161">
        <f t="shared" si="14"/>
        <v>0</v>
      </c>
      <c r="X11" s="161">
        <f t="shared" si="14"/>
        <v>0</v>
      </c>
      <c r="Y11" s="161">
        <f t="shared" si="14"/>
        <v>0</v>
      </c>
      <c r="Z11" s="161">
        <f t="shared" si="14"/>
        <v>0</v>
      </c>
      <c r="AA11" s="161">
        <f t="shared" si="14"/>
        <v>0</v>
      </c>
      <c r="AB11" s="161">
        <f t="shared" si="14"/>
        <v>0</v>
      </c>
      <c r="AC11" s="161">
        <f t="shared" si="14"/>
        <v>0</v>
      </c>
      <c r="AD11" s="161">
        <f t="shared" si="14"/>
        <v>0</v>
      </c>
      <c r="AE11" s="161">
        <f t="shared" si="14"/>
        <v>0</v>
      </c>
      <c r="AF11" s="161">
        <f t="shared" si="14"/>
        <v>0</v>
      </c>
      <c r="AG11" s="161">
        <f t="shared" si="14"/>
        <v>0</v>
      </c>
      <c r="AH11" s="161">
        <f t="shared" si="14"/>
        <v>0</v>
      </c>
      <c r="AI11" s="161">
        <f t="shared" si="14"/>
        <v>0</v>
      </c>
      <c r="AJ11" s="161">
        <f t="shared" si="14"/>
        <v>0</v>
      </c>
      <c r="AK11" s="161">
        <f t="shared" si="14"/>
        <v>0</v>
      </c>
      <c r="AL11" s="161">
        <f t="shared" si="14"/>
        <v>0</v>
      </c>
      <c r="AM11" s="161">
        <f t="shared" si="14"/>
        <v>0</v>
      </c>
      <c r="AN11" s="161">
        <f t="shared" si="14"/>
        <v>0</v>
      </c>
      <c r="AO11" s="161">
        <f t="shared" si="14"/>
        <v>0</v>
      </c>
      <c r="AP11" s="161">
        <f t="shared" si="14"/>
        <v>0</v>
      </c>
      <c r="AQ11" s="161">
        <f t="shared" si="14"/>
        <v>0</v>
      </c>
      <c r="AR11" s="161">
        <f t="shared" si="14"/>
        <v>0</v>
      </c>
      <c r="AS11" s="161">
        <f t="shared" si="14"/>
        <v>0</v>
      </c>
      <c r="AT11" s="161">
        <f t="shared" si="14"/>
        <v>0</v>
      </c>
      <c r="AU11" s="161">
        <f t="shared" si="14"/>
        <v>0</v>
      </c>
      <c r="AV11" s="161">
        <f t="shared" si="14"/>
        <v>0</v>
      </c>
      <c r="AW11" s="161">
        <f t="shared" si="14"/>
        <v>0</v>
      </c>
      <c r="AX11" s="161">
        <f t="shared" si="14"/>
        <v>0</v>
      </c>
      <c r="AY11" s="161">
        <f t="shared" si="14"/>
        <v>1009.71</v>
      </c>
      <c r="AZ11" s="161">
        <f t="shared" si="14"/>
        <v>0</v>
      </c>
      <c r="BA11" s="161">
        <f t="shared" ref="BA11" si="15">BA828+BA872+BA931+BA953</f>
        <v>0</v>
      </c>
      <c r="BB11" s="161"/>
      <c r="BC11" s="170"/>
    </row>
    <row r="12" spans="1:55" ht="50.25" customHeight="1">
      <c r="A12" s="373"/>
      <c r="B12" s="374"/>
      <c r="C12" s="375"/>
      <c r="D12" s="147" t="s">
        <v>2</v>
      </c>
      <c r="E12" s="161">
        <f t="shared" si="12"/>
        <v>30125.589999999997</v>
      </c>
      <c r="F12" s="161">
        <f t="shared" si="13"/>
        <v>0</v>
      </c>
      <c r="G12" s="161">
        <f t="shared" ref="G12:G14" si="16">F12*100/E12</f>
        <v>0</v>
      </c>
      <c r="H12" s="161">
        <f t="shared" ref="H12:AZ12" si="17">H829+H873+H932+H954+H1132</f>
        <v>0</v>
      </c>
      <c r="I12" s="161">
        <f t="shared" si="17"/>
        <v>0</v>
      </c>
      <c r="J12" s="161">
        <f t="shared" si="17"/>
        <v>0</v>
      </c>
      <c r="K12" s="161">
        <f t="shared" si="17"/>
        <v>0</v>
      </c>
      <c r="L12" s="161">
        <f t="shared" si="17"/>
        <v>0</v>
      </c>
      <c r="M12" s="161">
        <f t="shared" si="17"/>
        <v>0</v>
      </c>
      <c r="N12" s="161">
        <f t="shared" si="17"/>
        <v>2870.6</v>
      </c>
      <c r="O12" s="161">
        <f t="shared" si="17"/>
        <v>0</v>
      </c>
      <c r="P12" s="161">
        <f t="shared" si="17"/>
        <v>0</v>
      </c>
      <c r="Q12" s="161">
        <f t="shared" si="17"/>
        <v>1435.3</v>
      </c>
      <c r="R12" s="161">
        <f t="shared" si="17"/>
        <v>0</v>
      </c>
      <c r="S12" s="161">
        <f t="shared" si="17"/>
        <v>0</v>
      </c>
      <c r="T12" s="161">
        <f t="shared" si="17"/>
        <v>1681.24</v>
      </c>
      <c r="U12" s="161">
        <f t="shared" si="17"/>
        <v>0</v>
      </c>
      <c r="V12" s="161">
        <f t="shared" si="17"/>
        <v>0</v>
      </c>
      <c r="W12" s="161">
        <f t="shared" si="17"/>
        <v>1435.3</v>
      </c>
      <c r="X12" s="161">
        <f t="shared" si="17"/>
        <v>0</v>
      </c>
      <c r="Y12" s="161">
        <f t="shared" si="17"/>
        <v>0</v>
      </c>
      <c r="Z12" s="161">
        <f t="shared" si="17"/>
        <v>1435.3</v>
      </c>
      <c r="AA12" s="161">
        <f t="shared" si="17"/>
        <v>0</v>
      </c>
      <c r="AB12" s="161">
        <f t="shared" si="17"/>
        <v>0</v>
      </c>
      <c r="AC12" s="161">
        <f t="shared" si="17"/>
        <v>0</v>
      </c>
      <c r="AD12" s="161">
        <f t="shared" si="17"/>
        <v>0</v>
      </c>
      <c r="AE12" s="161">
        <f t="shared" si="17"/>
        <v>11634.199999999999</v>
      </c>
      <c r="AF12" s="161">
        <f t="shared" si="17"/>
        <v>0</v>
      </c>
      <c r="AG12" s="161">
        <f t="shared" si="17"/>
        <v>0</v>
      </c>
      <c r="AH12" s="161">
        <f t="shared" si="17"/>
        <v>0</v>
      </c>
      <c r="AI12" s="161">
        <f t="shared" si="17"/>
        <v>0</v>
      </c>
      <c r="AJ12" s="161">
        <f t="shared" si="17"/>
        <v>1536.36</v>
      </c>
      <c r="AK12" s="161">
        <f t="shared" si="17"/>
        <v>0</v>
      </c>
      <c r="AL12" s="161">
        <f t="shared" si="17"/>
        <v>0</v>
      </c>
      <c r="AM12" s="161">
        <f t="shared" si="17"/>
        <v>0</v>
      </c>
      <c r="AN12" s="161">
        <f t="shared" si="17"/>
        <v>0</v>
      </c>
      <c r="AO12" s="161">
        <f t="shared" si="17"/>
        <v>1435.3</v>
      </c>
      <c r="AP12" s="161">
        <f t="shared" si="17"/>
        <v>0</v>
      </c>
      <c r="AQ12" s="161">
        <f t="shared" si="17"/>
        <v>0</v>
      </c>
      <c r="AR12" s="161">
        <f t="shared" si="17"/>
        <v>0</v>
      </c>
      <c r="AS12" s="161">
        <f t="shared" si="17"/>
        <v>0</v>
      </c>
      <c r="AT12" s="161">
        <f t="shared" si="17"/>
        <v>1435.3</v>
      </c>
      <c r="AU12" s="161">
        <f t="shared" si="17"/>
        <v>0</v>
      </c>
      <c r="AV12" s="161">
        <f t="shared" si="17"/>
        <v>0</v>
      </c>
      <c r="AW12" s="161">
        <f t="shared" si="17"/>
        <v>0</v>
      </c>
      <c r="AX12" s="161">
        <f t="shared" si="17"/>
        <v>0</v>
      </c>
      <c r="AY12" s="161">
        <f t="shared" si="17"/>
        <v>5226.6899999999996</v>
      </c>
      <c r="AZ12" s="161">
        <f t="shared" si="17"/>
        <v>0</v>
      </c>
      <c r="BA12" s="161">
        <f t="shared" ref="BA12" si="18">BA829+BA873+BA932+BA954</f>
        <v>0</v>
      </c>
      <c r="BB12" s="161"/>
      <c r="BC12" s="170"/>
    </row>
    <row r="13" spans="1:55" ht="22.5" customHeight="1">
      <c r="A13" s="373"/>
      <c r="B13" s="374"/>
      <c r="C13" s="375"/>
      <c r="D13" s="214" t="s">
        <v>267</v>
      </c>
      <c r="E13" s="161">
        <f t="shared" si="12"/>
        <v>324030.70248999994</v>
      </c>
      <c r="F13" s="161">
        <f t="shared" si="13"/>
        <v>94155.922959999996</v>
      </c>
      <c r="G13" s="161">
        <f t="shared" si="16"/>
        <v>29.057716517744424</v>
      </c>
      <c r="H13" s="161">
        <f t="shared" ref="H13:AZ13" si="19">H830+H874+H933+H955+H1133</f>
        <v>25709.83668</v>
      </c>
      <c r="I13" s="161">
        <f t="shared" si="19"/>
        <v>25709.83668</v>
      </c>
      <c r="J13" s="161">
        <f t="shared" si="19"/>
        <v>0</v>
      </c>
      <c r="K13" s="161">
        <f t="shared" si="19"/>
        <v>68446.086280000003</v>
      </c>
      <c r="L13" s="161">
        <f t="shared" si="19"/>
        <v>68446.086280000003</v>
      </c>
      <c r="M13" s="161">
        <f t="shared" si="19"/>
        <v>0</v>
      </c>
      <c r="N13" s="161">
        <f t="shared" si="19"/>
        <v>23174.326000000001</v>
      </c>
      <c r="O13" s="161">
        <f t="shared" si="19"/>
        <v>0</v>
      </c>
      <c r="P13" s="161">
        <f t="shared" si="19"/>
        <v>0</v>
      </c>
      <c r="Q13" s="161">
        <f t="shared" si="19"/>
        <v>17697.30143</v>
      </c>
      <c r="R13" s="161">
        <f t="shared" si="19"/>
        <v>0</v>
      </c>
      <c r="S13" s="161">
        <f t="shared" si="19"/>
        <v>0</v>
      </c>
      <c r="T13" s="161">
        <f t="shared" si="19"/>
        <v>15156.02</v>
      </c>
      <c r="U13" s="161">
        <f t="shared" si="19"/>
        <v>0</v>
      </c>
      <c r="V13" s="161">
        <f t="shared" si="19"/>
        <v>0</v>
      </c>
      <c r="W13" s="161">
        <f t="shared" si="19"/>
        <v>9799.02</v>
      </c>
      <c r="X13" s="161">
        <f t="shared" si="19"/>
        <v>0</v>
      </c>
      <c r="Y13" s="161">
        <f t="shared" si="19"/>
        <v>0</v>
      </c>
      <c r="Z13" s="161">
        <f t="shared" si="19"/>
        <v>7184.05</v>
      </c>
      <c r="AA13" s="161">
        <f t="shared" si="19"/>
        <v>0</v>
      </c>
      <c r="AB13" s="161">
        <f t="shared" si="19"/>
        <v>0</v>
      </c>
      <c r="AC13" s="161">
        <f t="shared" si="19"/>
        <v>0</v>
      </c>
      <c r="AD13" s="161">
        <f t="shared" si="19"/>
        <v>0</v>
      </c>
      <c r="AE13" s="161">
        <f t="shared" si="19"/>
        <v>69578.93247</v>
      </c>
      <c r="AF13" s="161">
        <f t="shared" si="19"/>
        <v>0</v>
      </c>
      <c r="AG13" s="161">
        <f t="shared" si="19"/>
        <v>0</v>
      </c>
      <c r="AH13" s="161">
        <f t="shared" si="19"/>
        <v>0</v>
      </c>
      <c r="AI13" s="161">
        <f t="shared" si="19"/>
        <v>0</v>
      </c>
      <c r="AJ13" s="161">
        <f t="shared" si="19"/>
        <v>8240.0499999999993</v>
      </c>
      <c r="AK13" s="161">
        <f t="shared" si="19"/>
        <v>0</v>
      </c>
      <c r="AL13" s="161">
        <f t="shared" si="19"/>
        <v>0</v>
      </c>
      <c r="AM13" s="161">
        <f t="shared" si="19"/>
        <v>0</v>
      </c>
      <c r="AN13" s="161">
        <f t="shared" si="19"/>
        <v>0</v>
      </c>
      <c r="AO13" s="161">
        <f t="shared" si="19"/>
        <v>7184.05</v>
      </c>
      <c r="AP13" s="161">
        <f t="shared" si="19"/>
        <v>0</v>
      </c>
      <c r="AQ13" s="161">
        <f t="shared" si="19"/>
        <v>0</v>
      </c>
      <c r="AR13" s="161">
        <f t="shared" si="19"/>
        <v>0</v>
      </c>
      <c r="AS13" s="161">
        <f t="shared" si="19"/>
        <v>0</v>
      </c>
      <c r="AT13" s="161">
        <f t="shared" si="19"/>
        <v>7184.05</v>
      </c>
      <c r="AU13" s="161">
        <f t="shared" si="19"/>
        <v>0</v>
      </c>
      <c r="AV13" s="161">
        <f t="shared" si="19"/>
        <v>0</v>
      </c>
      <c r="AW13" s="161">
        <f t="shared" si="19"/>
        <v>0</v>
      </c>
      <c r="AX13" s="161">
        <f t="shared" si="19"/>
        <v>0</v>
      </c>
      <c r="AY13" s="161">
        <f t="shared" si="19"/>
        <v>64676.979630000009</v>
      </c>
      <c r="AZ13" s="161">
        <f t="shared" si="19"/>
        <v>0</v>
      </c>
      <c r="BA13" s="161">
        <f t="shared" ref="BA13" si="20">BA830+BA874+BA933+BA955</f>
        <v>0</v>
      </c>
      <c r="BB13" s="161"/>
      <c r="BC13" s="170"/>
    </row>
    <row r="14" spans="1:55" ht="82.5" customHeight="1">
      <c r="A14" s="373"/>
      <c r="B14" s="374"/>
      <c r="C14" s="375"/>
      <c r="D14" s="214" t="s">
        <v>273</v>
      </c>
      <c r="E14" s="161">
        <f t="shared" si="12"/>
        <v>55944.852679999996</v>
      </c>
      <c r="F14" s="161">
        <f t="shared" si="13"/>
        <v>0</v>
      </c>
      <c r="G14" s="161">
        <f t="shared" si="16"/>
        <v>0</v>
      </c>
      <c r="H14" s="161">
        <f t="shared" ref="H14:AZ14" si="21">H831+H875+H934+H956+H1134</f>
        <v>0</v>
      </c>
      <c r="I14" s="161">
        <f t="shared" si="21"/>
        <v>0</v>
      </c>
      <c r="J14" s="161">
        <f t="shared" si="21"/>
        <v>0</v>
      </c>
      <c r="K14" s="161">
        <f t="shared" si="21"/>
        <v>0</v>
      </c>
      <c r="L14" s="161">
        <f t="shared" si="21"/>
        <v>0</v>
      </c>
      <c r="M14" s="161">
        <f t="shared" si="21"/>
        <v>0</v>
      </c>
      <c r="N14" s="161">
        <f t="shared" si="21"/>
        <v>1126.6660000000002</v>
      </c>
      <c r="O14" s="161">
        <f t="shared" si="21"/>
        <v>0</v>
      </c>
      <c r="P14" s="161">
        <f t="shared" si="21"/>
        <v>0</v>
      </c>
      <c r="Q14" s="161">
        <f t="shared" si="21"/>
        <v>3474.99143</v>
      </c>
      <c r="R14" s="161">
        <f t="shared" si="21"/>
        <v>0</v>
      </c>
      <c r="S14" s="161">
        <f t="shared" si="21"/>
        <v>0</v>
      </c>
      <c r="T14" s="161">
        <f t="shared" si="21"/>
        <v>0</v>
      </c>
      <c r="U14" s="161">
        <f t="shared" si="21"/>
        <v>0</v>
      </c>
      <c r="V14" s="161">
        <f t="shared" si="21"/>
        <v>0</v>
      </c>
      <c r="W14" s="161">
        <f t="shared" si="21"/>
        <v>0</v>
      </c>
      <c r="X14" s="161">
        <f t="shared" si="21"/>
        <v>0</v>
      </c>
      <c r="Y14" s="161">
        <f t="shared" si="21"/>
        <v>0</v>
      </c>
      <c r="Z14" s="161">
        <f t="shared" si="21"/>
        <v>0</v>
      </c>
      <c r="AA14" s="161">
        <f t="shared" si="21"/>
        <v>0</v>
      </c>
      <c r="AB14" s="161">
        <f t="shared" si="21"/>
        <v>0</v>
      </c>
      <c r="AC14" s="161">
        <f t="shared" si="21"/>
        <v>0</v>
      </c>
      <c r="AD14" s="161">
        <f t="shared" si="21"/>
        <v>0</v>
      </c>
      <c r="AE14" s="161">
        <f t="shared" si="21"/>
        <v>0</v>
      </c>
      <c r="AF14" s="161">
        <f t="shared" si="21"/>
        <v>0</v>
      </c>
      <c r="AG14" s="161">
        <f t="shared" si="21"/>
        <v>0</v>
      </c>
      <c r="AH14" s="161">
        <f t="shared" si="21"/>
        <v>0</v>
      </c>
      <c r="AI14" s="161">
        <f t="shared" si="21"/>
        <v>0</v>
      </c>
      <c r="AJ14" s="161">
        <f t="shared" si="21"/>
        <v>0</v>
      </c>
      <c r="AK14" s="161">
        <f t="shared" si="21"/>
        <v>0</v>
      </c>
      <c r="AL14" s="161">
        <f t="shared" si="21"/>
        <v>0</v>
      </c>
      <c r="AM14" s="161">
        <f t="shared" si="21"/>
        <v>0</v>
      </c>
      <c r="AN14" s="161">
        <f t="shared" si="21"/>
        <v>0</v>
      </c>
      <c r="AO14" s="161">
        <f t="shared" si="21"/>
        <v>0</v>
      </c>
      <c r="AP14" s="161">
        <f t="shared" si="21"/>
        <v>0</v>
      </c>
      <c r="AQ14" s="161">
        <f t="shared" si="21"/>
        <v>0</v>
      </c>
      <c r="AR14" s="161">
        <f t="shared" si="21"/>
        <v>0</v>
      </c>
      <c r="AS14" s="161">
        <f t="shared" si="21"/>
        <v>0</v>
      </c>
      <c r="AT14" s="161">
        <f t="shared" si="21"/>
        <v>0</v>
      </c>
      <c r="AU14" s="161">
        <f t="shared" si="21"/>
        <v>0</v>
      </c>
      <c r="AV14" s="161">
        <f t="shared" si="21"/>
        <v>0</v>
      </c>
      <c r="AW14" s="161">
        <f t="shared" si="21"/>
        <v>0</v>
      </c>
      <c r="AX14" s="161">
        <f t="shared" si="21"/>
        <v>0</v>
      </c>
      <c r="AY14" s="161">
        <f t="shared" si="21"/>
        <v>51343.195249999997</v>
      </c>
      <c r="AZ14" s="161">
        <f t="shared" si="21"/>
        <v>0</v>
      </c>
      <c r="BA14" s="161">
        <f t="shared" ref="BA14" si="22">BA831+BA875+BA934+BA956</f>
        <v>0</v>
      </c>
      <c r="BB14" s="161"/>
      <c r="BC14" s="170"/>
    </row>
    <row r="15" spans="1:55" ht="22.5" customHeight="1">
      <c r="A15" s="373"/>
      <c r="B15" s="374"/>
      <c r="C15" s="375"/>
      <c r="D15" s="214" t="s">
        <v>268</v>
      </c>
      <c r="E15" s="161">
        <f t="shared" ref="E15:F16" si="23">H15+K15+N15+Q15+T15+W15+Z15+AE15+AJ15+AO15+AT15+AY15</f>
        <v>1081.2</v>
      </c>
      <c r="F15" s="161">
        <f t="shared" si="23"/>
        <v>0</v>
      </c>
      <c r="G15" s="161"/>
      <c r="H15" s="161">
        <f t="shared" ref="H15:AZ15" si="24">H832+H876+H935+H957+H1135</f>
        <v>0</v>
      </c>
      <c r="I15" s="161">
        <f t="shared" si="24"/>
        <v>0</v>
      </c>
      <c r="J15" s="161">
        <f t="shared" si="24"/>
        <v>0</v>
      </c>
      <c r="K15" s="161">
        <f t="shared" si="24"/>
        <v>0</v>
      </c>
      <c r="L15" s="161">
        <f t="shared" si="24"/>
        <v>0</v>
      </c>
      <c r="M15" s="161">
        <f t="shared" si="24"/>
        <v>0</v>
      </c>
      <c r="N15" s="161">
        <f t="shared" si="24"/>
        <v>0</v>
      </c>
      <c r="O15" s="161">
        <f t="shared" si="24"/>
        <v>0</v>
      </c>
      <c r="P15" s="161">
        <f t="shared" si="24"/>
        <v>0</v>
      </c>
      <c r="Q15" s="161">
        <f t="shared" si="24"/>
        <v>0</v>
      </c>
      <c r="R15" s="161">
        <f t="shared" si="24"/>
        <v>0</v>
      </c>
      <c r="S15" s="161">
        <f t="shared" si="24"/>
        <v>0</v>
      </c>
      <c r="T15" s="161">
        <f t="shared" si="24"/>
        <v>0</v>
      </c>
      <c r="U15" s="161">
        <f t="shared" si="24"/>
        <v>0</v>
      </c>
      <c r="V15" s="161">
        <f t="shared" si="24"/>
        <v>0</v>
      </c>
      <c r="W15" s="161">
        <f t="shared" si="24"/>
        <v>0</v>
      </c>
      <c r="X15" s="161">
        <f t="shared" si="24"/>
        <v>0</v>
      </c>
      <c r="Y15" s="161">
        <f t="shared" si="24"/>
        <v>0</v>
      </c>
      <c r="Z15" s="161">
        <f t="shared" si="24"/>
        <v>0</v>
      </c>
      <c r="AA15" s="161">
        <f t="shared" si="24"/>
        <v>0</v>
      </c>
      <c r="AB15" s="161">
        <f t="shared" si="24"/>
        <v>0</v>
      </c>
      <c r="AC15" s="161">
        <f t="shared" si="24"/>
        <v>0</v>
      </c>
      <c r="AD15" s="161">
        <f t="shared" si="24"/>
        <v>0</v>
      </c>
      <c r="AE15" s="161">
        <f t="shared" si="24"/>
        <v>0</v>
      </c>
      <c r="AF15" s="161">
        <f t="shared" si="24"/>
        <v>0</v>
      </c>
      <c r="AG15" s="161">
        <f t="shared" si="24"/>
        <v>0</v>
      </c>
      <c r="AH15" s="161">
        <f t="shared" si="24"/>
        <v>0</v>
      </c>
      <c r="AI15" s="161">
        <f t="shared" si="24"/>
        <v>0</v>
      </c>
      <c r="AJ15" s="161">
        <f t="shared" si="24"/>
        <v>0</v>
      </c>
      <c r="AK15" s="161">
        <f t="shared" si="24"/>
        <v>0</v>
      </c>
      <c r="AL15" s="161">
        <f t="shared" si="24"/>
        <v>0</v>
      </c>
      <c r="AM15" s="161">
        <f t="shared" si="24"/>
        <v>0</v>
      </c>
      <c r="AN15" s="161">
        <f t="shared" si="24"/>
        <v>0</v>
      </c>
      <c r="AO15" s="161">
        <f t="shared" si="24"/>
        <v>0</v>
      </c>
      <c r="AP15" s="161">
        <f t="shared" si="24"/>
        <v>0</v>
      </c>
      <c r="AQ15" s="161">
        <f t="shared" si="24"/>
        <v>0</v>
      </c>
      <c r="AR15" s="161">
        <f t="shared" si="24"/>
        <v>0</v>
      </c>
      <c r="AS15" s="161">
        <f t="shared" si="24"/>
        <v>0</v>
      </c>
      <c r="AT15" s="161">
        <f t="shared" si="24"/>
        <v>0</v>
      </c>
      <c r="AU15" s="161">
        <f t="shared" si="24"/>
        <v>0</v>
      </c>
      <c r="AV15" s="161">
        <f t="shared" si="24"/>
        <v>0</v>
      </c>
      <c r="AW15" s="161">
        <f t="shared" si="24"/>
        <v>0</v>
      </c>
      <c r="AX15" s="161">
        <f t="shared" si="24"/>
        <v>0</v>
      </c>
      <c r="AY15" s="161">
        <f t="shared" si="24"/>
        <v>1081.2</v>
      </c>
      <c r="AZ15" s="161">
        <f t="shared" si="24"/>
        <v>0</v>
      </c>
      <c r="BA15" s="161">
        <f t="shared" ref="BA15" si="25">BA832+BA876+BA935+BA957</f>
        <v>0</v>
      </c>
      <c r="BB15" s="161"/>
      <c r="BC15" s="170"/>
    </row>
    <row r="16" spans="1:55" ht="31.2">
      <c r="A16" s="376"/>
      <c r="B16" s="377"/>
      <c r="C16" s="378"/>
      <c r="D16" s="216" t="s">
        <v>43</v>
      </c>
      <c r="E16" s="161">
        <f t="shared" si="23"/>
        <v>0</v>
      </c>
      <c r="F16" s="161">
        <f t="shared" ref="F16" si="26">I16+L16+O16+R16+U16+X16+AC16+AH16+AM16+AR16+AW16+AZ16</f>
        <v>0</v>
      </c>
      <c r="G16" s="161"/>
      <c r="H16" s="161">
        <f t="shared" ref="H16:I16" si="27">H833+H877+H936+H958</f>
        <v>0</v>
      </c>
      <c r="I16" s="161">
        <f t="shared" si="27"/>
        <v>0</v>
      </c>
      <c r="J16" s="161">
        <f>J833+J877+J936+J958</f>
        <v>0</v>
      </c>
      <c r="K16" s="161">
        <f t="shared" ref="K16:L16" si="28">K833+K877+K936+K958</f>
        <v>0</v>
      </c>
      <c r="L16" s="161">
        <f t="shared" si="28"/>
        <v>0</v>
      </c>
      <c r="M16" s="161">
        <f>M833+M877+M936+M958</f>
        <v>0</v>
      </c>
      <c r="N16" s="161">
        <f t="shared" ref="N16:BA16" si="29">N833+N877+N936+N958</f>
        <v>0</v>
      </c>
      <c r="O16" s="161">
        <f t="shared" si="29"/>
        <v>0</v>
      </c>
      <c r="P16" s="161">
        <f t="shared" si="29"/>
        <v>0</v>
      </c>
      <c r="Q16" s="161">
        <f t="shared" si="29"/>
        <v>0</v>
      </c>
      <c r="R16" s="161">
        <f t="shared" si="29"/>
        <v>0</v>
      </c>
      <c r="S16" s="161">
        <f t="shared" si="29"/>
        <v>0</v>
      </c>
      <c r="T16" s="161">
        <f t="shared" si="29"/>
        <v>0</v>
      </c>
      <c r="U16" s="161">
        <f t="shared" si="29"/>
        <v>0</v>
      </c>
      <c r="V16" s="161">
        <f t="shared" si="29"/>
        <v>0</v>
      </c>
      <c r="W16" s="161">
        <f t="shared" si="29"/>
        <v>0</v>
      </c>
      <c r="X16" s="161">
        <f t="shared" si="29"/>
        <v>0</v>
      </c>
      <c r="Y16" s="161">
        <f t="shared" si="29"/>
        <v>0</v>
      </c>
      <c r="Z16" s="161">
        <f t="shared" si="29"/>
        <v>0</v>
      </c>
      <c r="AA16" s="161">
        <f t="shared" si="29"/>
        <v>0</v>
      </c>
      <c r="AB16" s="161">
        <f t="shared" si="29"/>
        <v>0</v>
      </c>
      <c r="AC16" s="161">
        <f t="shared" si="29"/>
        <v>0</v>
      </c>
      <c r="AD16" s="161">
        <f t="shared" si="29"/>
        <v>0</v>
      </c>
      <c r="AE16" s="161">
        <f t="shared" si="29"/>
        <v>0</v>
      </c>
      <c r="AF16" s="161">
        <f t="shared" si="29"/>
        <v>0</v>
      </c>
      <c r="AG16" s="161">
        <f t="shared" si="29"/>
        <v>0</v>
      </c>
      <c r="AH16" s="161">
        <f t="shared" si="29"/>
        <v>0</v>
      </c>
      <c r="AI16" s="161">
        <f t="shared" si="29"/>
        <v>0</v>
      </c>
      <c r="AJ16" s="161">
        <f t="shared" si="29"/>
        <v>0</v>
      </c>
      <c r="AK16" s="161">
        <f t="shared" si="29"/>
        <v>0</v>
      </c>
      <c r="AL16" s="161">
        <f t="shared" si="29"/>
        <v>0</v>
      </c>
      <c r="AM16" s="161">
        <f t="shared" si="29"/>
        <v>0</v>
      </c>
      <c r="AN16" s="161">
        <f t="shared" si="29"/>
        <v>0</v>
      </c>
      <c r="AO16" s="161">
        <f t="shared" si="29"/>
        <v>0</v>
      </c>
      <c r="AP16" s="161">
        <f t="shared" si="29"/>
        <v>0</v>
      </c>
      <c r="AQ16" s="161">
        <f t="shared" si="29"/>
        <v>0</v>
      </c>
      <c r="AR16" s="161">
        <f t="shared" si="29"/>
        <v>0</v>
      </c>
      <c r="AS16" s="161">
        <f t="shared" si="29"/>
        <v>0</v>
      </c>
      <c r="AT16" s="161">
        <f t="shared" si="29"/>
        <v>0</v>
      </c>
      <c r="AU16" s="161">
        <f t="shared" si="29"/>
        <v>0</v>
      </c>
      <c r="AV16" s="161">
        <f t="shared" si="29"/>
        <v>0</v>
      </c>
      <c r="AW16" s="161">
        <f t="shared" si="29"/>
        <v>0</v>
      </c>
      <c r="AX16" s="161">
        <f t="shared" si="29"/>
        <v>0</v>
      </c>
      <c r="AY16" s="161">
        <f t="shared" si="29"/>
        <v>0</v>
      </c>
      <c r="AZ16" s="161">
        <f t="shared" si="29"/>
        <v>0</v>
      </c>
      <c r="BA16" s="161">
        <f t="shared" si="29"/>
        <v>0</v>
      </c>
      <c r="BB16" s="161"/>
      <c r="BC16" s="170"/>
    </row>
    <row r="17" spans="1:55" ht="15.6">
      <c r="A17" s="379" t="s">
        <v>36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1"/>
      <c r="BC17" s="382"/>
    </row>
    <row r="18" spans="1:55" ht="18.75" customHeight="1">
      <c r="A18" s="357" t="s">
        <v>271</v>
      </c>
      <c r="B18" s="358"/>
      <c r="C18" s="359"/>
      <c r="D18" s="142" t="s">
        <v>41</v>
      </c>
      <c r="E18" s="143">
        <f>E42+E49+E56+E63+E70+E77+E91+E98</f>
        <v>55784.448129999997</v>
      </c>
      <c r="F18" s="143">
        <f>F42+F49+F56+F63+F70+F77+F91+F98</f>
        <v>0</v>
      </c>
      <c r="G18" s="161">
        <f t="shared" ref="G18:G22" si="30">F18*100/E18</f>
        <v>0</v>
      </c>
      <c r="H18" s="143">
        <f>H42+H49+H56+H63+H70+H77+H91+H98</f>
        <v>0</v>
      </c>
      <c r="I18" s="143">
        <f t="shared" ref="I18:BA18" si="31">I42+I49+I56+I63+I70+I77+I91+I98</f>
        <v>0</v>
      </c>
      <c r="J18" s="143">
        <f t="shared" si="31"/>
        <v>0</v>
      </c>
      <c r="K18" s="143">
        <f t="shared" si="31"/>
        <v>0</v>
      </c>
      <c r="L18" s="143">
        <f t="shared" si="31"/>
        <v>0</v>
      </c>
      <c r="M18" s="143">
        <f t="shared" si="31"/>
        <v>0</v>
      </c>
      <c r="N18" s="143">
        <f t="shared" si="31"/>
        <v>1126.6660000000002</v>
      </c>
      <c r="O18" s="143">
        <f t="shared" si="31"/>
        <v>0</v>
      </c>
      <c r="P18" s="143">
        <f t="shared" si="31"/>
        <v>0</v>
      </c>
      <c r="Q18" s="143">
        <f t="shared" si="31"/>
        <v>3474.99143</v>
      </c>
      <c r="R18" s="143">
        <f t="shared" si="31"/>
        <v>0</v>
      </c>
      <c r="S18" s="143">
        <f t="shared" si="31"/>
        <v>0</v>
      </c>
      <c r="T18" s="143">
        <f t="shared" si="31"/>
        <v>0</v>
      </c>
      <c r="U18" s="143">
        <f t="shared" si="31"/>
        <v>0</v>
      </c>
      <c r="V18" s="143">
        <f t="shared" si="31"/>
        <v>0</v>
      </c>
      <c r="W18" s="143">
        <f t="shared" si="31"/>
        <v>0</v>
      </c>
      <c r="X18" s="143">
        <f t="shared" si="31"/>
        <v>0</v>
      </c>
      <c r="Y18" s="143">
        <f t="shared" si="31"/>
        <v>0</v>
      </c>
      <c r="Z18" s="143">
        <f t="shared" si="31"/>
        <v>0</v>
      </c>
      <c r="AA18" s="143">
        <f t="shared" si="31"/>
        <v>0</v>
      </c>
      <c r="AB18" s="143">
        <f t="shared" si="31"/>
        <v>0</v>
      </c>
      <c r="AC18" s="143">
        <f t="shared" si="31"/>
        <v>0</v>
      </c>
      <c r="AD18" s="143">
        <f t="shared" si="31"/>
        <v>0</v>
      </c>
      <c r="AE18" s="143">
        <f t="shared" si="31"/>
        <v>0</v>
      </c>
      <c r="AF18" s="143">
        <f t="shared" si="31"/>
        <v>0</v>
      </c>
      <c r="AG18" s="143">
        <f t="shared" si="31"/>
        <v>0</v>
      </c>
      <c r="AH18" s="143">
        <f t="shared" si="31"/>
        <v>0</v>
      </c>
      <c r="AI18" s="143">
        <f t="shared" si="31"/>
        <v>0</v>
      </c>
      <c r="AJ18" s="143">
        <f t="shared" si="31"/>
        <v>0</v>
      </c>
      <c r="AK18" s="143">
        <f t="shared" si="31"/>
        <v>0</v>
      </c>
      <c r="AL18" s="143">
        <f t="shared" si="31"/>
        <v>0</v>
      </c>
      <c r="AM18" s="143">
        <f t="shared" si="31"/>
        <v>0</v>
      </c>
      <c r="AN18" s="143">
        <f t="shared" si="31"/>
        <v>0</v>
      </c>
      <c r="AO18" s="143">
        <f t="shared" si="31"/>
        <v>0</v>
      </c>
      <c r="AP18" s="143">
        <f t="shared" si="31"/>
        <v>0</v>
      </c>
      <c r="AQ18" s="143">
        <f t="shared" si="31"/>
        <v>0</v>
      </c>
      <c r="AR18" s="143">
        <f t="shared" si="31"/>
        <v>0</v>
      </c>
      <c r="AS18" s="143">
        <f t="shared" si="31"/>
        <v>0</v>
      </c>
      <c r="AT18" s="143">
        <f t="shared" si="31"/>
        <v>0</v>
      </c>
      <c r="AU18" s="143">
        <f t="shared" si="31"/>
        <v>0</v>
      </c>
      <c r="AV18" s="143">
        <f t="shared" si="31"/>
        <v>0</v>
      </c>
      <c r="AW18" s="143">
        <f t="shared" si="31"/>
        <v>0</v>
      </c>
      <c r="AX18" s="143">
        <f t="shared" si="31"/>
        <v>0</v>
      </c>
      <c r="AY18" s="143">
        <f t="shared" si="31"/>
        <v>51182.790700000005</v>
      </c>
      <c r="AZ18" s="143">
        <f t="shared" si="31"/>
        <v>0</v>
      </c>
      <c r="BA18" s="143">
        <f t="shared" si="31"/>
        <v>0</v>
      </c>
      <c r="BB18" s="144"/>
      <c r="BC18" s="311"/>
    </row>
    <row r="19" spans="1:55" ht="31.2">
      <c r="A19" s="360"/>
      <c r="B19" s="361"/>
      <c r="C19" s="362"/>
      <c r="D19" s="216" t="s">
        <v>37</v>
      </c>
      <c r="E19" s="143">
        <f t="shared" ref="E19:F19" si="32">E43+E50+E57+E64+E71+E78+E92+E99</f>
        <v>0</v>
      </c>
      <c r="F19" s="143">
        <f t="shared" si="32"/>
        <v>0</v>
      </c>
      <c r="G19" s="161"/>
      <c r="H19" s="143">
        <f t="shared" ref="H19:BA19" si="33">H43+H50+H57+H64+H71+H78+H92+H99</f>
        <v>0</v>
      </c>
      <c r="I19" s="143">
        <f t="shared" si="33"/>
        <v>0</v>
      </c>
      <c r="J19" s="143">
        <f t="shared" si="33"/>
        <v>0</v>
      </c>
      <c r="K19" s="143">
        <f t="shared" si="33"/>
        <v>0</v>
      </c>
      <c r="L19" s="143">
        <f t="shared" si="33"/>
        <v>0</v>
      </c>
      <c r="M19" s="143">
        <f t="shared" si="33"/>
        <v>0</v>
      </c>
      <c r="N19" s="143">
        <f t="shared" si="33"/>
        <v>0</v>
      </c>
      <c r="O19" s="143">
        <f t="shared" si="33"/>
        <v>0</v>
      </c>
      <c r="P19" s="143">
        <f t="shared" si="33"/>
        <v>0</v>
      </c>
      <c r="Q19" s="143">
        <f t="shared" si="33"/>
        <v>0</v>
      </c>
      <c r="R19" s="143">
        <f t="shared" si="33"/>
        <v>0</v>
      </c>
      <c r="S19" s="143">
        <f t="shared" si="33"/>
        <v>0</v>
      </c>
      <c r="T19" s="143">
        <f t="shared" si="33"/>
        <v>0</v>
      </c>
      <c r="U19" s="143">
        <f t="shared" si="33"/>
        <v>0</v>
      </c>
      <c r="V19" s="143">
        <f t="shared" si="33"/>
        <v>0</v>
      </c>
      <c r="W19" s="143">
        <f t="shared" si="33"/>
        <v>0</v>
      </c>
      <c r="X19" s="143">
        <f t="shared" si="33"/>
        <v>0</v>
      </c>
      <c r="Y19" s="143">
        <f t="shared" si="33"/>
        <v>0</v>
      </c>
      <c r="Z19" s="143">
        <f t="shared" si="33"/>
        <v>0</v>
      </c>
      <c r="AA19" s="143">
        <f t="shared" si="33"/>
        <v>0</v>
      </c>
      <c r="AB19" s="143">
        <f t="shared" si="33"/>
        <v>0</v>
      </c>
      <c r="AC19" s="143">
        <f t="shared" si="33"/>
        <v>0</v>
      </c>
      <c r="AD19" s="143">
        <f t="shared" si="33"/>
        <v>0</v>
      </c>
      <c r="AE19" s="143">
        <f t="shared" si="33"/>
        <v>0</v>
      </c>
      <c r="AF19" s="143">
        <f t="shared" si="33"/>
        <v>0</v>
      </c>
      <c r="AG19" s="143">
        <f t="shared" si="33"/>
        <v>0</v>
      </c>
      <c r="AH19" s="143">
        <f t="shared" si="33"/>
        <v>0</v>
      </c>
      <c r="AI19" s="143">
        <f t="shared" si="33"/>
        <v>0</v>
      </c>
      <c r="AJ19" s="143">
        <f t="shared" si="33"/>
        <v>0</v>
      </c>
      <c r="AK19" s="143">
        <f t="shared" si="33"/>
        <v>0</v>
      </c>
      <c r="AL19" s="143">
        <f t="shared" si="33"/>
        <v>0</v>
      </c>
      <c r="AM19" s="143">
        <f t="shared" si="33"/>
        <v>0</v>
      </c>
      <c r="AN19" s="143">
        <f t="shared" si="33"/>
        <v>0</v>
      </c>
      <c r="AO19" s="143">
        <f t="shared" si="33"/>
        <v>0</v>
      </c>
      <c r="AP19" s="143">
        <f t="shared" si="33"/>
        <v>0</v>
      </c>
      <c r="AQ19" s="143">
        <f t="shared" si="33"/>
        <v>0</v>
      </c>
      <c r="AR19" s="143">
        <f t="shared" si="33"/>
        <v>0</v>
      </c>
      <c r="AS19" s="143">
        <f t="shared" si="33"/>
        <v>0</v>
      </c>
      <c r="AT19" s="143">
        <f t="shared" si="33"/>
        <v>0</v>
      </c>
      <c r="AU19" s="143">
        <f t="shared" si="33"/>
        <v>0</v>
      </c>
      <c r="AV19" s="143">
        <f t="shared" si="33"/>
        <v>0</v>
      </c>
      <c r="AW19" s="143">
        <f t="shared" si="33"/>
        <v>0</v>
      </c>
      <c r="AX19" s="143">
        <f t="shared" si="33"/>
        <v>0</v>
      </c>
      <c r="AY19" s="143">
        <f t="shared" si="33"/>
        <v>0</v>
      </c>
      <c r="AZ19" s="143">
        <f t="shared" si="33"/>
        <v>0</v>
      </c>
      <c r="BA19" s="143">
        <f t="shared" si="33"/>
        <v>0</v>
      </c>
      <c r="BB19" s="141"/>
      <c r="BC19" s="311"/>
    </row>
    <row r="20" spans="1:55" ht="52.5" customHeight="1">
      <c r="A20" s="360"/>
      <c r="B20" s="361"/>
      <c r="C20" s="362"/>
      <c r="D20" s="157" t="s">
        <v>2</v>
      </c>
      <c r="E20" s="143">
        <f t="shared" ref="E20:F20" si="34">E44+E51+E58+E65+E72+E79+E93+E100</f>
        <v>0</v>
      </c>
      <c r="F20" s="143">
        <f t="shared" si="34"/>
        <v>0</v>
      </c>
      <c r="G20" s="161"/>
      <c r="H20" s="143">
        <f t="shared" ref="H20:BA20" si="35">H44+H51+H58+H65+H72+H79+H93+H100</f>
        <v>0</v>
      </c>
      <c r="I20" s="143">
        <f t="shared" si="35"/>
        <v>0</v>
      </c>
      <c r="J20" s="143">
        <f t="shared" si="35"/>
        <v>0</v>
      </c>
      <c r="K20" s="143">
        <f t="shared" si="35"/>
        <v>0</v>
      </c>
      <c r="L20" s="143">
        <f t="shared" si="35"/>
        <v>0</v>
      </c>
      <c r="M20" s="143">
        <f t="shared" si="35"/>
        <v>0</v>
      </c>
      <c r="N20" s="143">
        <f t="shared" si="35"/>
        <v>0</v>
      </c>
      <c r="O20" s="143">
        <f t="shared" si="35"/>
        <v>0</v>
      </c>
      <c r="P20" s="143">
        <f t="shared" si="35"/>
        <v>0</v>
      </c>
      <c r="Q20" s="143">
        <f t="shared" si="35"/>
        <v>0</v>
      </c>
      <c r="R20" s="143">
        <f t="shared" si="35"/>
        <v>0</v>
      </c>
      <c r="S20" s="143">
        <f t="shared" si="35"/>
        <v>0</v>
      </c>
      <c r="T20" s="143">
        <f t="shared" si="35"/>
        <v>0</v>
      </c>
      <c r="U20" s="143">
        <f t="shared" si="35"/>
        <v>0</v>
      </c>
      <c r="V20" s="143">
        <f t="shared" si="35"/>
        <v>0</v>
      </c>
      <c r="W20" s="143">
        <f t="shared" si="35"/>
        <v>0</v>
      </c>
      <c r="X20" s="143">
        <f t="shared" si="35"/>
        <v>0</v>
      </c>
      <c r="Y20" s="143">
        <f t="shared" si="35"/>
        <v>0</v>
      </c>
      <c r="Z20" s="143">
        <f t="shared" si="35"/>
        <v>0</v>
      </c>
      <c r="AA20" s="143">
        <f t="shared" si="35"/>
        <v>0</v>
      </c>
      <c r="AB20" s="143">
        <f t="shared" si="35"/>
        <v>0</v>
      </c>
      <c r="AC20" s="143">
        <f t="shared" si="35"/>
        <v>0</v>
      </c>
      <c r="AD20" s="143">
        <f t="shared" si="35"/>
        <v>0</v>
      </c>
      <c r="AE20" s="143">
        <f t="shared" si="35"/>
        <v>0</v>
      </c>
      <c r="AF20" s="143">
        <f t="shared" si="35"/>
        <v>0</v>
      </c>
      <c r="AG20" s="143">
        <f t="shared" si="35"/>
        <v>0</v>
      </c>
      <c r="AH20" s="143">
        <f t="shared" si="35"/>
        <v>0</v>
      </c>
      <c r="AI20" s="143">
        <f t="shared" si="35"/>
        <v>0</v>
      </c>
      <c r="AJ20" s="143">
        <f t="shared" si="35"/>
        <v>0</v>
      </c>
      <c r="AK20" s="143">
        <f t="shared" si="35"/>
        <v>0</v>
      </c>
      <c r="AL20" s="143">
        <f t="shared" si="35"/>
        <v>0</v>
      </c>
      <c r="AM20" s="143">
        <f t="shared" si="35"/>
        <v>0</v>
      </c>
      <c r="AN20" s="143">
        <f t="shared" si="35"/>
        <v>0</v>
      </c>
      <c r="AO20" s="143">
        <f t="shared" si="35"/>
        <v>0</v>
      </c>
      <c r="AP20" s="143">
        <f t="shared" si="35"/>
        <v>0</v>
      </c>
      <c r="AQ20" s="143">
        <f t="shared" si="35"/>
        <v>0</v>
      </c>
      <c r="AR20" s="143">
        <f t="shared" si="35"/>
        <v>0</v>
      </c>
      <c r="AS20" s="143">
        <f t="shared" si="35"/>
        <v>0</v>
      </c>
      <c r="AT20" s="143">
        <f t="shared" si="35"/>
        <v>0</v>
      </c>
      <c r="AU20" s="143">
        <f t="shared" si="35"/>
        <v>0</v>
      </c>
      <c r="AV20" s="143">
        <f t="shared" si="35"/>
        <v>0</v>
      </c>
      <c r="AW20" s="143">
        <f t="shared" si="35"/>
        <v>0</v>
      </c>
      <c r="AX20" s="143">
        <f t="shared" si="35"/>
        <v>0</v>
      </c>
      <c r="AY20" s="143">
        <f t="shared" si="35"/>
        <v>0</v>
      </c>
      <c r="AZ20" s="143">
        <f t="shared" si="35"/>
        <v>0</v>
      </c>
      <c r="BA20" s="143">
        <f t="shared" si="35"/>
        <v>0</v>
      </c>
      <c r="BB20" s="145"/>
      <c r="BC20" s="311"/>
    </row>
    <row r="21" spans="1:55" ht="15.6">
      <c r="A21" s="360"/>
      <c r="B21" s="361"/>
      <c r="C21" s="362"/>
      <c r="D21" s="214" t="s">
        <v>267</v>
      </c>
      <c r="E21" s="143">
        <f t="shared" ref="E21:F21" si="36">E45+E52+E59+E66+E73+E80+E94+E101</f>
        <v>55784.448129999997</v>
      </c>
      <c r="F21" s="143">
        <f t="shared" si="36"/>
        <v>0</v>
      </c>
      <c r="G21" s="161">
        <f t="shared" si="30"/>
        <v>0</v>
      </c>
      <c r="H21" s="143">
        <f t="shared" ref="H21:BA21" si="37">H45+H52+H59+H66+H73+H80+H94+H101</f>
        <v>0</v>
      </c>
      <c r="I21" s="143">
        <f t="shared" si="37"/>
        <v>0</v>
      </c>
      <c r="J21" s="143">
        <f t="shared" si="37"/>
        <v>0</v>
      </c>
      <c r="K21" s="143">
        <f t="shared" si="37"/>
        <v>0</v>
      </c>
      <c r="L21" s="143">
        <f t="shared" si="37"/>
        <v>0</v>
      </c>
      <c r="M21" s="143">
        <f t="shared" si="37"/>
        <v>0</v>
      </c>
      <c r="N21" s="143">
        <f t="shared" si="37"/>
        <v>1126.6660000000002</v>
      </c>
      <c r="O21" s="143">
        <f t="shared" si="37"/>
        <v>0</v>
      </c>
      <c r="P21" s="143">
        <f t="shared" si="37"/>
        <v>0</v>
      </c>
      <c r="Q21" s="143">
        <f t="shared" si="37"/>
        <v>3474.99143</v>
      </c>
      <c r="R21" s="143">
        <f t="shared" si="37"/>
        <v>0</v>
      </c>
      <c r="S21" s="143">
        <f t="shared" si="37"/>
        <v>0</v>
      </c>
      <c r="T21" s="143">
        <f t="shared" si="37"/>
        <v>0</v>
      </c>
      <c r="U21" s="143">
        <f t="shared" si="37"/>
        <v>0</v>
      </c>
      <c r="V21" s="143">
        <f t="shared" si="37"/>
        <v>0</v>
      </c>
      <c r="W21" s="143">
        <f t="shared" si="37"/>
        <v>0</v>
      </c>
      <c r="X21" s="143">
        <f t="shared" si="37"/>
        <v>0</v>
      </c>
      <c r="Y21" s="143">
        <f t="shared" si="37"/>
        <v>0</v>
      </c>
      <c r="Z21" s="143">
        <f t="shared" si="37"/>
        <v>0</v>
      </c>
      <c r="AA21" s="143">
        <f t="shared" si="37"/>
        <v>0</v>
      </c>
      <c r="AB21" s="143">
        <f t="shared" si="37"/>
        <v>0</v>
      </c>
      <c r="AC21" s="143">
        <f t="shared" si="37"/>
        <v>0</v>
      </c>
      <c r="AD21" s="143">
        <f t="shared" si="37"/>
        <v>0</v>
      </c>
      <c r="AE21" s="143">
        <f t="shared" si="37"/>
        <v>0</v>
      </c>
      <c r="AF21" s="143">
        <f t="shared" si="37"/>
        <v>0</v>
      </c>
      <c r="AG21" s="143">
        <f t="shared" si="37"/>
        <v>0</v>
      </c>
      <c r="AH21" s="143">
        <f t="shared" si="37"/>
        <v>0</v>
      </c>
      <c r="AI21" s="143">
        <f t="shared" si="37"/>
        <v>0</v>
      </c>
      <c r="AJ21" s="143">
        <f t="shared" si="37"/>
        <v>0</v>
      </c>
      <c r="AK21" s="143">
        <f t="shared" si="37"/>
        <v>0</v>
      </c>
      <c r="AL21" s="143">
        <f t="shared" si="37"/>
        <v>0</v>
      </c>
      <c r="AM21" s="143">
        <f t="shared" si="37"/>
        <v>0</v>
      </c>
      <c r="AN21" s="143">
        <f t="shared" si="37"/>
        <v>0</v>
      </c>
      <c r="AO21" s="143">
        <f t="shared" si="37"/>
        <v>0</v>
      </c>
      <c r="AP21" s="143">
        <f t="shared" si="37"/>
        <v>0</v>
      </c>
      <c r="AQ21" s="143">
        <f t="shared" si="37"/>
        <v>0</v>
      </c>
      <c r="AR21" s="143">
        <f t="shared" si="37"/>
        <v>0</v>
      </c>
      <c r="AS21" s="143">
        <f t="shared" si="37"/>
        <v>0</v>
      </c>
      <c r="AT21" s="143">
        <f t="shared" si="37"/>
        <v>0</v>
      </c>
      <c r="AU21" s="143">
        <f t="shared" si="37"/>
        <v>0</v>
      </c>
      <c r="AV21" s="143">
        <f t="shared" si="37"/>
        <v>0</v>
      </c>
      <c r="AW21" s="143">
        <f t="shared" si="37"/>
        <v>0</v>
      </c>
      <c r="AX21" s="143">
        <f t="shared" si="37"/>
        <v>0</v>
      </c>
      <c r="AY21" s="143">
        <f t="shared" si="37"/>
        <v>51182.790700000005</v>
      </c>
      <c r="AZ21" s="143">
        <f t="shared" si="37"/>
        <v>0</v>
      </c>
      <c r="BA21" s="143">
        <f t="shared" si="37"/>
        <v>0</v>
      </c>
      <c r="BB21" s="145"/>
      <c r="BC21" s="311"/>
    </row>
    <row r="22" spans="1:55" ht="84" customHeight="1">
      <c r="A22" s="360"/>
      <c r="B22" s="361"/>
      <c r="C22" s="362"/>
      <c r="D22" s="214" t="s">
        <v>273</v>
      </c>
      <c r="E22" s="143">
        <f t="shared" ref="E22:F22" si="38">E46+E53+E60+E67+E74+E81+E95+E102</f>
        <v>55521.657429999999</v>
      </c>
      <c r="F22" s="143">
        <f t="shared" si="38"/>
        <v>0</v>
      </c>
      <c r="G22" s="161">
        <f t="shared" si="30"/>
        <v>0</v>
      </c>
      <c r="H22" s="143">
        <f t="shared" ref="H22:BA22" si="39">H46+H53+H60+H67+H74+H81+H95+H102</f>
        <v>0</v>
      </c>
      <c r="I22" s="143">
        <f t="shared" si="39"/>
        <v>0</v>
      </c>
      <c r="J22" s="143">
        <f t="shared" si="39"/>
        <v>0</v>
      </c>
      <c r="K22" s="143">
        <f t="shared" si="39"/>
        <v>0</v>
      </c>
      <c r="L22" s="143">
        <f t="shared" si="39"/>
        <v>0</v>
      </c>
      <c r="M22" s="143">
        <f t="shared" si="39"/>
        <v>0</v>
      </c>
      <c r="N22" s="143">
        <f t="shared" si="39"/>
        <v>1126.6660000000002</v>
      </c>
      <c r="O22" s="143">
        <f t="shared" si="39"/>
        <v>0</v>
      </c>
      <c r="P22" s="143">
        <f t="shared" si="39"/>
        <v>0</v>
      </c>
      <c r="Q22" s="143">
        <f t="shared" si="39"/>
        <v>3474.99143</v>
      </c>
      <c r="R22" s="143">
        <f t="shared" si="39"/>
        <v>0</v>
      </c>
      <c r="S22" s="143">
        <f t="shared" si="39"/>
        <v>0</v>
      </c>
      <c r="T22" s="143">
        <f t="shared" si="39"/>
        <v>0</v>
      </c>
      <c r="U22" s="143">
        <f t="shared" si="39"/>
        <v>0</v>
      </c>
      <c r="V22" s="143">
        <f t="shared" si="39"/>
        <v>0</v>
      </c>
      <c r="W22" s="143">
        <f t="shared" si="39"/>
        <v>0</v>
      </c>
      <c r="X22" s="143">
        <f t="shared" si="39"/>
        <v>0</v>
      </c>
      <c r="Y22" s="143">
        <f t="shared" si="39"/>
        <v>0</v>
      </c>
      <c r="Z22" s="143">
        <f t="shared" si="39"/>
        <v>0</v>
      </c>
      <c r="AA22" s="143">
        <f t="shared" si="39"/>
        <v>0</v>
      </c>
      <c r="AB22" s="143">
        <f t="shared" si="39"/>
        <v>0</v>
      </c>
      <c r="AC22" s="143">
        <f t="shared" si="39"/>
        <v>0</v>
      </c>
      <c r="AD22" s="143">
        <f t="shared" si="39"/>
        <v>0</v>
      </c>
      <c r="AE22" s="143">
        <f t="shared" si="39"/>
        <v>0</v>
      </c>
      <c r="AF22" s="143">
        <f t="shared" si="39"/>
        <v>0</v>
      </c>
      <c r="AG22" s="143">
        <f t="shared" si="39"/>
        <v>0</v>
      </c>
      <c r="AH22" s="143">
        <f t="shared" si="39"/>
        <v>0</v>
      </c>
      <c r="AI22" s="143">
        <f t="shared" si="39"/>
        <v>0</v>
      </c>
      <c r="AJ22" s="143">
        <f t="shared" si="39"/>
        <v>0</v>
      </c>
      <c r="AK22" s="143">
        <f t="shared" si="39"/>
        <v>0</v>
      </c>
      <c r="AL22" s="143">
        <f t="shared" si="39"/>
        <v>0</v>
      </c>
      <c r="AM22" s="143">
        <f t="shared" si="39"/>
        <v>0</v>
      </c>
      <c r="AN22" s="143">
        <f t="shared" si="39"/>
        <v>0</v>
      </c>
      <c r="AO22" s="143">
        <f t="shared" si="39"/>
        <v>0</v>
      </c>
      <c r="AP22" s="143">
        <f t="shared" si="39"/>
        <v>0</v>
      </c>
      <c r="AQ22" s="143">
        <f t="shared" si="39"/>
        <v>0</v>
      </c>
      <c r="AR22" s="143">
        <f t="shared" si="39"/>
        <v>0</v>
      </c>
      <c r="AS22" s="143">
        <f t="shared" si="39"/>
        <v>0</v>
      </c>
      <c r="AT22" s="143">
        <f t="shared" si="39"/>
        <v>0</v>
      </c>
      <c r="AU22" s="143">
        <f t="shared" si="39"/>
        <v>0</v>
      </c>
      <c r="AV22" s="143">
        <f t="shared" si="39"/>
        <v>0</v>
      </c>
      <c r="AW22" s="143">
        <f t="shared" si="39"/>
        <v>0</v>
      </c>
      <c r="AX22" s="143">
        <f t="shared" si="39"/>
        <v>0</v>
      </c>
      <c r="AY22" s="143">
        <f t="shared" si="39"/>
        <v>50920</v>
      </c>
      <c r="AZ22" s="143">
        <f t="shared" si="39"/>
        <v>0</v>
      </c>
      <c r="BA22" s="143">
        <f t="shared" si="39"/>
        <v>0</v>
      </c>
      <c r="BB22" s="145"/>
      <c r="BC22" s="311"/>
    </row>
    <row r="23" spans="1:55" ht="15.6">
      <c r="A23" s="360"/>
      <c r="B23" s="361"/>
      <c r="C23" s="362"/>
      <c r="D23" s="214" t="s">
        <v>268</v>
      </c>
      <c r="E23" s="143">
        <f t="shared" ref="E23:BA23" si="40">E47+E54+E61+E68+E96+E110+E117+E124+E131</f>
        <v>0</v>
      </c>
      <c r="F23" s="143">
        <f t="shared" si="40"/>
        <v>0</v>
      </c>
      <c r="G23" s="143">
        <f t="shared" si="40"/>
        <v>0</v>
      </c>
      <c r="H23" s="143">
        <f t="shared" si="40"/>
        <v>0</v>
      </c>
      <c r="I23" s="143">
        <f t="shared" si="40"/>
        <v>0</v>
      </c>
      <c r="J23" s="143">
        <f t="shared" si="40"/>
        <v>0</v>
      </c>
      <c r="K23" s="143">
        <f t="shared" si="40"/>
        <v>0</v>
      </c>
      <c r="L23" s="143">
        <f t="shared" si="40"/>
        <v>0</v>
      </c>
      <c r="M23" s="143">
        <f t="shared" si="40"/>
        <v>0</v>
      </c>
      <c r="N23" s="143">
        <f t="shared" si="40"/>
        <v>0</v>
      </c>
      <c r="O23" s="143">
        <f t="shared" si="40"/>
        <v>0</v>
      </c>
      <c r="P23" s="143">
        <f t="shared" si="40"/>
        <v>0</v>
      </c>
      <c r="Q23" s="143">
        <f t="shared" si="40"/>
        <v>0</v>
      </c>
      <c r="R23" s="143">
        <f t="shared" si="40"/>
        <v>0</v>
      </c>
      <c r="S23" s="143">
        <f t="shared" si="40"/>
        <v>0</v>
      </c>
      <c r="T23" s="143">
        <f t="shared" si="40"/>
        <v>0</v>
      </c>
      <c r="U23" s="143">
        <f t="shared" si="40"/>
        <v>0</v>
      </c>
      <c r="V23" s="143">
        <f t="shared" si="40"/>
        <v>0</v>
      </c>
      <c r="W23" s="143">
        <f t="shared" si="40"/>
        <v>0</v>
      </c>
      <c r="X23" s="143">
        <f t="shared" si="40"/>
        <v>0</v>
      </c>
      <c r="Y23" s="143">
        <f t="shared" si="40"/>
        <v>0</v>
      </c>
      <c r="Z23" s="143">
        <f t="shared" si="40"/>
        <v>0</v>
      </c>
      <c r="AA23" s="143">
        <f t="shared" si="40"/>
        <v>0</v>
      </c>
      <c r="AB23" s="143">
        <f t="shared" si="40"/>
        <v>0</v>
      </c>
      <c r="AC23" s="143">
        <f t="shared" si="40"/>
        <v>0</v>
      </c>
      <c r="AD23" s="143">
        <f t="shared" si="40"/>
        <v>0</v>
      </c>
      <c r="AE23" s="143">
        <f t="shared" si="40"/>
        <v>0</v>
      </c>
      <c r="AF23" s="143">
        <f t="shared" si="40"/>
        <v>0</v>
      </c>
      <c r="AG23" s="143">
        <f t="shared" si="40"/>
        <v>0</v>
      </c>
      <c r="AH23" s="143">
        <f t="shared" si="40"/>
        <v>0</v>
      </c>
      <c r="AI23" s="143">
        <f t="shared" si="40"/>
        <v>0</v>
      </c>
      <c r="AJ23" s="143">
        <f t="shared" si="40"/>
        <v>0</v>
      </c>
      <c r="AK23" s="143">
        <f t="shared" si="40"/>
        <v>0</v>
      </c>
      <c r="AL23" s="143">
        <f t="shared" si="40"/>
        <v>0</v>
      </c>
      <c r="AM23" s="143">
        <f t="shared" si="40"/>
        <v>0</v>
      </c>
      <c r="AN23" s="143">
        <f t="shared" si="40"/>
        <v>0</v>
      </c>
      <c r="AO23" s="143">
        <f t="shared" si="40"/>
        <v>0</v>
      </c>
      <c r="AP23" s="143">
        <f t="shared" si="40"/>
        <v>0</v>
      </c>
      <c r="AQ23" s="143">
        <f t="shared" si="40"/>
        <v>0</v>
      </c>
      <c r="AR23" s="143">
        <f t="shared" si="40"/>
        <v>0</v>
      </c>
      <c r="AS23" s="143">
        <f t="shared" si="40"/>
        <v>0</v>
      </c>
      <c r="AT23" s="143">
        <f t="shared" si="40"/>
        <v>0</v>
      </c>
      <c r="AU23" s="143">
        <f t="shared" si="40"/>
        <v>0</v>
      </c>
      <c r="AV23" s="143">
        <f t="shared" si="40"/>
        <v>0</v>
      </c>
      <c r="AW23" s="143">
        <f t="shared" si="40"/>
        <v>0</v>
      </c>
      <c r="AX23" s="143">
        <f t="shared" si="40"/>
        <v>0</v>
      </c>
      <c r="AY23" s="143">
        <f t="shared" si="40"/>
        <v>0</v>
      </c>
      <c r="AZ23" s="143">
        <f t="shared" si="40"/>
        <v>0</v>
      </c>
      <c r="BA23" s="143">
        <f t="shared" si="40"/>
        <v>0</v>
      </c>
      <c r="BB23" s="145"/>
      <c r="BC23" s="311"/>
    </row>
    <row r="24" spans="1:55" ht="31.2">
      <c r="A24" s="363"/>
      <c r="B24" s="364"/>
      <c r="C24" s="365"/>
      <c r="D24" s="216" t="s">
        <v>43</v>
      </c>
      <c r="E24" s="143">
        <f t="shared" ref="E24:BA24" si="41">E48+E55+E62+E69+E97+E111+E118+E125+E132</f>
        <v>0</v>
      </c>
      <c r="F24" s="143">
        <f t="shared" si="41"/>
        <v>0</v>
      </c>
      <c r="G24" s="143">
        <f t="shared" si="41"/>
        <v>0</v>
      </c>
      <c r="H24" s="143">
        <f t="shared" si="41"/>
        <v>0</v>
      </c>
      <c r="I24" s="143">
        <f t="shared" si="41"/>
        <v>0</v>
      </c>
      <c r="J24" s="143">
        <f t="shared" si="41"/>
        <v>0</v>
      </c>
      <c r="K24" s="143">
        <f t="shared" si="41"/>
        <v>0</v>
      </c>
      <c r="L24" s="143">
        <f t="shared" si="41"/>
        <v>0</v>
      </c>
      <c r="M24" s="143">
        <f t="shared" si="41"/>
        <v>0</v>
      </c>
      <c r="N24" s="143">
        <f t="shared" si="41"/>
        <v>0</v>
      </c>
      <c r="O24" s="143">
        <f t="shared" si="41"/>
        <v>0</v>
      </c>
      <c r="P24" s="143">
        <f t="shared" si="41"/>
        <v>0</v>
      </c>
      <c r="Q24" s="143">
        <f t="shared" si="41"/>
        <v>0</v>
      </c>
      <c r="R24" s="143">
        <f t="shared" si="41"/>
        <v>0</v>
      </c>
      <c r="S24" s="143">
        <f t="shared" si="41"/>
        <v>0</v>
      </c>
      <c r="T24" s="143">
        <f t="shared" si="41"/>
        <v>0</v>
      </c>
      <c r="U24" s="143">
        <f t="shared" si="41"/>
        <v>0</v>
      </c>
      <c r="V24" s="143">
        <f t="shared" si="41"/>
        <v>0</v>
      </c>
      <c r="W24" s="143">
        <f t="shared" si="41"/>
        <v>0</v>
      </c>
      <c r="X24" s="143">
        <f t="shared" si="41"/>
        <v>0</v>
      </c>
      <c r="Y24" s="143">
        <f t="shared" si="41"/>
        <v>0</v>
      </c>
      <c r="Z24" s="143">
        <f t="shared" si="41"/>
        <v>0</v>
      </c>
      <c r="AA24" s="143">
        <f t="shared" si="41"/>
        <v>0</v>
      </c>
      <c r="AB24" s="143">
        <f t="shared" si="41"/>
        <v>0</v>
      </c>
      <c r="AC24" s="143">
        <f t="shared" si="41"/>
        <v>0</v>
      </c>
      <c r="AD24" s="143">
        <f t="shared" si="41"/>
        <v>0</v>
      </c>
      <c r="AE24" s="143">
        <f t="shared" si="41"/>
        <v>0</v>
      </c>
      <c r="AF24" s="143">
        <f t="shared" si="41"/>
        <v>0</v>
      </c>
      <c r="AG24" s="143">
        <f t="shared" si="41"/>
        <v>0</v>
      </c>
      <c r="AH24" s="143">
        <f t="shared" si="41"/>
        <v>0</v>
      </c>
      <c r="AI24" s="143">
        <f t="shared" si="41"/>
        <v>0</v>
      </c>
      <c r="AJ24" s="143">
        <f t="shared" si="41"/>
        <v>0</v>
      </c>
      <c r="AK24" s="143">
        <f t="shared" si="41"/>
        <v>0</v>
      </c>
      <c r="AL24" s="143">
        <f t="shared" si="41"/>
        <v>0</v>
      </c>
      <c r="AM24" s="143">
        <f t="shared" si="41"/>
        <v>0</v>
      </c>
      <c r="AN24" s="143">
        <f t="shared" si="41"/>
        <v>0</v>
      </c>
      <c r="AO24" s="143">
        <f t="shared" si="41"/>
        <v>0</v>
      </c>
      <c r="AP24" s="143">
        <f t="shared" si="41"/>
        <v>0</v>
      </c>
      <c r="AQ24" s="143">
        <f t="shared" si="41"/>
        <v>0</v>
      </c>
      <c r="AR24" s="143">
        <f t="shared" si="41"/>
        <v>0</v>
      </c>
      <c r="AS24" s="143">
        <f t="shared" si="41"/>
        <v>0</v>
      </c>
      <c r="AT24" s="143">
        <f t="shared" si="41"/>
        <v>0</v>
      </c>
      <c r="AU24" s="143">
        <f t="shared" si="41"/>
        <v>0</v>
      </c>
      <c r="AV24" s="143">
        <f t="shared" si="41"/>
        <v>0</v>
      </c>
      <c r="AW24" s="143">
        <f t="shared" si="41"/>
        <v>0</v>
      </c>
      <c r="AX24" s="143">
        <f t="shared" si="41"/>
        <v>0</v>
      </c>
      <c r="AY24" s="143">
        <f t="shared" si="41"/>
        <v>0</v>
      </c>
      <c r="AZ24" s="143">
        <f t="shared" si="41"/>
        <v>0</v>
      </c>
      <c r="BA24" s="143">
        <f t="shared" si="41"/>
        <v>0</v>
      </c>
      <c r="BB24" s="141"/>
      <c r="BC24" s="311"/>
    </row>
    <row r="25" spans="1:55" ht="17.25" customHeight="1">
      <c r="A25" s="357" t="s">
        <v>272</v>
      </c>
      <c r="B25" s="358"/>
      <c r="C25" s="359"/>
      <c r="D25" s="142" t="s">
        <v>41</v>
      </c>
      <c r="E25" s="163">
        <f>E10-E18</f>
        <v>300462.75435999996</v>
      </c>
      <c r="F25" s="163">
        <f t="shared" ref="F25:BA25" si="42">F10-F18</f>
        <v>94155.922959999996</v>
      </c>
      <c r="G25" s="161">
        <f t="shared" ref="G25" si="43">F25*100/E25</f>
        <v>31.336969921798335</v>
      </c>
      <c r="H25" s="163">
        <f t="shared" si="42"/>
        <v>25709.83668</v>
      </c>
      <c r="I25" s="163">
        <f t="shared" si="42"/>
        <v>25709.83668</v>
      </c>
      <c r="J25" s="163">
        <f t="shared" si="42"/>
        <v>100</v>
      </c>
      <c r="K25" s="163">
        <f t="shared" si="42"/>
        <v>68446.086280000003</v>
      </c>
      <c r="L25" s="163">
        <f t="shared" si="42"/>
        <v>68446.086280000003</v>
      </c>
      <c r="M25" s="163">
        <f t="shared" si="42"/>
        <v>100</v>
      </c>
      <c r="N25" s="163">
        <f t="shared" si="42"/>
        <v>24918.26</v>
      </c>
      <c r="O25" s="163">
        <f t="shared" si="42"/>
        <v>0</v>
      </c>
      <c r="P25" s="163">
        <f t="shared" si="42"/>
        <v>0</v>
      </c>
      <c r="Q25" s="163">
        <f t="shared" si="42"/>
        <v>15657.609999999999</v>
      </c>
      <c r="R25" s="163">
        <f t="shared" si="42"/>
        <v>0</v>
      </c>
      <c r="S25" s="163">
        <f t="shared" si="42"/>
        <v>0</v>
      </c>
      <c r="T25" s="163">
        <f t="shared" si="42"/>
        <v>16837.260000000002</v>
      </c>
      <c r="U25" s="163">
        <f t="shared" si="42"/>
        <v>0</v>
      </c>
      <c r="V25" s="163">
        <f t="shared" si="42"/>
        <v>0</v>
      </c>
      <c r="W25" s="163">
        <f t="shared" si="42"/>
        <v>11234.32</v>
      </c>
      <c r="X25" s="163">
        <f t="shared" si="42"/>
        <v>0</v>
      </c>
      <c r="Y25" s="163">
        <f t="shared" si="42"/>
        <v>0</v>
      </c>
      <c r="Z25" s="163">
        <f t="shared" si="42"/>
        <v>8619.35</v>
      </c>
      <c r="AA25" s="163">
        <f t="shared" si="42"/>
        <v>0</v>
      </c>
      <c r="AB25" s="163">
        <f t="shared" si="42"/>
        <v>0</v>
      </c>
      <c r="AC25" s="163">
        <f t="shared" si="42"/>
        <v>0</v>
      </c>
      <c r="AD25" s="163">
        <f t="shared" si="42"/>
        <v>0</v>
      </c>
      <c r="AE25" s="163">
        <f t="shared" si="42"/>
        <v>81213.132469999997</v>
      </c>
      <c r="AF25" s="163">
        <f t="shared" si="42"/>
        <v>0</v>
      </c>
      <c r="AG25" s="163">
        <f t="shared" si="42"/>
        <v>0</v>
      </c>
      <c r="AH25" s="163">
        <f t="shared" si="42"/>
        <v>0</v>
      </c>
      <c r="AI25" s="163">
        <f t="shared" si="42"/>
        <v>0</v>
      </c>
      <c r="AJ25" s="163">
        <f t="shared" si="42"/>
        <v>9776.41</v>
      </c>
      <c r="AK25" s="163">
        <f t="shared" si="42"/>
        <v>0</v>
      </c>
      <c r="AL25" s="163">
        <f t="shared" si="42"/>
        <v>0</v>
      </c>
      <c r="AM25" s="163">
        <f t="shared" si="42"/>
        <v>0</v>
      </c>
      <c r="AN25" s="163">
        <f t="shared" si="42"/>
        <v>0</v>
      </c>
      <c r="AO25" s="163">
        <f t="shared" si="42"/>
        <v>8619.35</v>
      </c>
      <c r="AP25" s="163">
        <f t="shared" si="42"/>
        <v>0</v>
      </c>
      <c r="AQ25" s="163">
        <f t="shared" si="42"/>
        <v>0</v>
      </c>
      <c r="AR25" s="163">
        <f t="shared" si="42"/>
        <v>0</v>
      </c>
      <c r="AS25" s="163">
        <f t="shared" si="42"/>
        <v>0</v>
      </c>
      <c r="AT25" s="163">
        <f t="shared" si="42"/>
        <v>8619.35</v>
      </c>
      <c r="AU25" s="163">
        <f t="shared" si="42"/>
        <v>0</v>
      </c>
      <c r="AV25" s="163">
        <f t="shared" si="42"/>
        <v>0</v>
      </c>
      <c r="AW25" s="163">
        <f t="shared" si="42"/>
        <v>0</v>
      </c>
      <c r="AX25" s="163">
        <f t="shared" si="42"/>
        <v>0</v>
      </c>
      <c r="AY25" s="163">
        <f>AY10-AY18</f>
        <v>20811.788930000002</v>
      </c>
      <c r="AZ25" s="163">
        <f t="shared" si="42"/>
        <v>0</v>
      </c>
      <c r="BA25" s="163">
        <f t="shared" si="42"/>
        <v>0</v>
      </c>
      <c r="BB25" s="163"/>
      <c r="BC25" s="383"/>
    </row>
    <row r="26" spans="1:55" ht="31.2">
      <c r="A26" s="360"/>
      <c r="B26" s="361"/>
      <c r="C26" s="362"/>
      <c r="D26" s="216" t="s">
        <v>37</v>
      </c>
      <c r="E26" s="163">
        <f t="shared" ref="E26:BA26" si="44">E11-E19</f>
        <v>1009.71</v>
      </c>
      <c r="F26" s="163">
        <f t="shared" si="44"/>
        <v>0</v>
      </c>
      <c r="G26" s="163">
        <f t="shared" si="44"/>
        <v>0</v>
      </c>
      <c r="H26" s="163">
        <f t="shared" si="44"/>
        <v>0</v>
      </c>
      <c r="I26" s="163">
        <f t="shared" si="44"/>
        <v>0</v>
      </c>
      <c r="J26" s="163">
        <f t="shared" si="44"/>
        <v>0</v>
      </c>
      <c r="K26" s="163">
        <f t="shared" si="44"/>
        <v>0</v>
      </c>
      <c r="L26" s="163">
        <f t="shared" si="44"/>
        <v>0</v>
      </c>
      <c r="M26" s="163">
        <f t="shared" si="44"/>
        <v>0</v>
      </c>
      <c r="N26" s="163">
        <f t="shared" si="44"/>
        <v>0</v>
      </c>
      <c r="O26" s="163">
        <f t="shared" si="44"/>
        <v>0</v>
      </c>
      <c r="P26" s="163">
        <f t="shared" si="44"/>
        <v>0</v>
      </c>
      <c r="Q26" s="163">
        <f t="shared" si="44"/>
        <v>0</v>
      </c>
      <c r="R26" s="163">
        <f t="shared" si="44"/>
        <v>0</v>
      </c>
      <c r="S26" s="163">
        <f t="shared" si="44"/>
        <v>0</v>
      </c>
      <c r="T26" s="163">
        <f t="shared" si="44"/>
        <v>0</v>
      </c>
      <c r="U26" s="163">
        <f t="shared" si="44"/>
        <v>0</v>
      </c>
      <c r="V26" s="163">
        <f t="shared" si="44"/>
        <v>0</v>
      </c>
      <c r="W26" s="163">
        <f t="shared" si="44"/>
        <v>0</v>
      </c>
      <c r="X26" s="163">
        <f t="shared" si="44"/>
        <v>0</v>
      </c>
      <c r="Y26" s="163">
        <f t="shared" si="44"/>
        <v>0</v>
      </c>
      <c r="Z26" s="163">
        <f t="shared" si="44"/>
        <v>0</v>
      </c>
      <c r="AA26" s="163">
        <f t="shared" si="44"/>
        <v>0</v>
      </c>
      <c r="AB26" s="163">
        <f t="shared" si="44"/>
        <v>0</v>
      </c>
      <c r="AC26" s="163">
        <f t="shared" si="44"/>
        <v>0</v>
      </c>
      <c r="AD26" s="163">
        <f t="shared" si="44"/>
        <v>0</v>
      </c>
      <c r="AE26" s="163">
        <f t="shared" si="44"/>
        <v>0</v>
      </c>
      <c r="AF26" s="163">
        <f t="shared" si="44"/>
        <v>0</v>
      </c>
      <c r="AG26" s="163">
        <f t="shared" si="44"/>
        <v>0</v>
      </c>
      <c r="AH26" s="163">
        <f t="shared" si="44"/>
        <v>0</v>
      </c>
      <c r="AI26" s="163">
        <f t="shared" si="44"/>
        <v>0</v>
      </c>
      <c r="AJ26" s="163">
        <f t="shared" si="44"/>
        <v>0</v>
      </c>
      <c r="AK26" s="163">
        <f t="shared" si="44"/>
        <v>0</v>
      </c>
      <c r="AL26" s="163">
        <f t="shared" si="44"/>
        <v>0</v>
      </c>
      <c r="AM26" s="163">
        <f t="shared" si="44"/>
        <v>0</v>
      </c>
      <c r="AN26" s="163">
        <f t="shared" si="44"/>
        <v>0</v>
      </c>
      <c r="AO26" s="163">
        <f t="shared" si="44"/>
        <v>0</v>
      </c>
      <c r="AP26" s="163">
        <f t="shared" si="44"/>
        <v>0</v>
      </c>
      <c r="AQ26" s="163">
        <f t="shared" si="44"/>
        <v>0</v>
      </c>
      <c r="AR26" s="163">
        <f t="shared" si="44"/>
        <v>0</v>
      </c>
      <c r="AS26" s="163">
        <f t="shared" si="44"/>
        <v>0</v>
      </c>
      <c r="AT26" s="163">
        <f t="shared" si="44"/>
        <v>0</v>
      </c>
      <c r="AU26" s="163">
        <f t="shared" si="44"/>
        <v>0</v>
      </c>
      <c r="AV26" s="163">
        <f t="shared" si="44"/>
        <v>0</v>
      </c>
      <c r="AW26" s="163">
        <f t="shared" si="44"/>
        <v>0</v>
      </c>
      <c r="AX26" s="163">
        <f t="shared" si="44"/>
        <v>0</v>
      </c>
      <c r="AY26" s="163">
        <f t="shared" si="44"/>
        <v>1009.71</v>
      </c>
      <c r="AZ26" s="163">
        <f t="shared" si="44"/>
        <v>0</v>
      </c>
      <c r="BA26" s="163">
        <f t="shared" si="44"/>
        <v>0</v>
      </c>
      <c r="BB26" s="163"/>
      <c r="BC26" s="383"/>
    </row>
    <row r="27" spans="1:55" ht="57.75" customHeight="1">
      <c r="A27" s="360"/>
      <c r="B27" s="361"/>
      <c r="C27" s="362"/>
      <c r="D27" s="157" t="s">
        <v>2</v>
      </c>
      <c r="E27" s="163">
        <f t="shared" ref="E27:BA27" si="45">E12-E20</f>
        <v>30125.589999999997</v>
      </c>
      <c r="F27" s="163">
        <f t="shared" si="45"/>
        <v>0</v>
      </c>
      <c r="G27" s="161">
        <f t="shared" ref="G27:G29" si="46">F27*100/E27</f>
        <v>0</v>
      </c>
      <c r="H27" s="163">
        <f t="shared" si="45"/>
        <v>0</v>
      </c>
      <c r="I27" s="163">
        <f t="shared" si="45"/>
        <v>0</v>
      </c>
      <c r="J27" s="163">
        <f t="shared" si="45"/>
        <v>0</v>
      </c>
      <c r="K27" s="163">
        <f t="shared" si="45"/>
        <v>0</v>
      </c>
      <c r="L27" s="163">
        <f t="shared" si="45"/>
        <v>0</v>
      </c>
      <c r="M27" s="163">
        <f t="shared" si="45"/>
        <v>0</v>
      </c>
      <c r="N27" s="163">
        <f t="shared" si="45"/>
        <v>2870.6</v>
      </c>
      <c r="O27" s="163">
        <f t="shared" si="45"/>
        <v>0</v>
      </c>
      <c r="P27" s="163">
        <f t="shared" si="45"/>
        <v>0</v>
      </c>
      <c r="Q27" s="163">
        <f t="shared" si="45"/>
        <v>1435.3</v>
      </c>
      <c r="R27" s="163">
        <f t="shared" si="45"/>
        <v>0</v>
      </c>
      <c r="S27" s="163">
        <f t="shared" si="45"/>
        <v>0</v>
      </c>
      <c r="T27" s="163">
        <f t="shared" si="45"/>
        <v>1681.24</v>
      </c>
      <c r="U27" s="163">
        <f t="shared" si="45"/>
        <v>0</v>
      </c>
      <c r="V27" s="163">
        <f t="shared" si="45"/>
        <v>0</v>
      </c>
      <c r="W27" s="163">
        <f t="shared" si="45"/>
        <v>1435.3</v>
      </c>
      <c r="X27" s="163">
        <f t="shared" si="45"/>
        <v>0</v>
      </c>
      <c r="Y27" s="163">
        <f t="shared" si="45"/>
        <v>0</v>
      </c>
      <c r="Z27" s="163">
        <f t="shared" si="45"/>
        <v>1435.3</v>
      </c>
      <c r="AA27" s="163">
        <f t="shared" si="45"/>
        <v>0</v>
      </c>
      <c r="AB27" s="163">
        <f t="shared" si="45"/>
        <v>0</v>
      </c>
      <c r="AC27" s="163">
        <f t="shared" si="45"/>
        <v>0</v>
      </c>
      <c r="AD27" s="163">
        <f t="shared" si="45"/>
        <v>0</v>
      </c>
      <c r="AE27" s="163">
        <f t="shared" si="45"/>
        <v>11634.199999999999</v>
      </c>
      <c r="AF27" s="163">
        <f t="shared" si="45"/>
        <v>0</v>
      </c>
      <c r="AG27" s="163">
        <f t="shared" si="45"/>
        <v>0</v>
      </c>
      <c r="AH27" s="163">
        <f t="shared" si="45"/>
        <v>0</v>
      </c>
      <c r="AI27" s="163">
        <f t="shared" si="45"/>
        <v>0</v>
      </c>
      <c r="AJ27" s="163">
        <f t="shared" si="45"/>
        <v>1536.36</v>
      </c>
      <c r="AK27" s="163">
        <f t="shared" si="45"/>
        <v>0</v>
      </c>
      <c r="AL27" s="163">
        <f t="shared" si="45"/>
        <v>0</v>
      </c>
      <c r="AM27" s="163">
        <f t="shared" si="45"/>
        <v>0</v>
      </c>
      <c r="AN27" s="163">
        <f t="shared" si="45"/>
        <v>0</v>
      </c>
      <c r="AO27" s="163">
        <f t="shared" si="45"/>
        <v>1435.3</v>
      </c>
      <c r="AP27" s="163">
        <f t="shared" si="45"/>
        <v>0</v>
      </c>
      <c r="AQ27" s="163">
        <f t="shared" si="45"/>
        <v>0</v>
      </c>
      <c r="AR27" s="163">
        <f t="shared" si="45"/>
        <v>0</v>
      </c>
      <c r="AS27" s="163">
        <f t="shared" si="45"/>
        <v>0</v>
      </c>
      <c r="AT27" s="163">
        <f t="shared" si="45"/>
        <v>1435.3</v>
      </c>
      <c r="AU27" s="163">
        <f t="shared" si="45"/>
        <v>0</v>
      </c>
      <c r="AV27" s="163">
        <f t="shared" si="45"/>
        <v>0</v>
      </c>
      <c r="AW27" s="163">
        <f t="shared" si="45"/>
        <v>0</v>
      </c>
      <c r="AX27" s="163">
        <f t="shared" si="45"/>
        <v>0</v>
      </c>
      <c r="AY27" s="163">
        <f t="shared" si="45"/>
        <v>5226.6899999999996</v>
      </c>
      <c r="AZ27" s="163">
        <f t="shared" si="45"/>
        <v>0</v>
      </c>
      <c r="BA27" s="163">
        <f t="shared" si="45"/>
        <v>0</v>
      </c>
      <c r="BB27" s="163"/>
      <c r="BC27" s="383"/>
    </row>
    <row r="28" spans="1:55" ht="15.6">
      <c r="A28" s="360"/>
      <c r="B28" s="361"/>
      <c r="C28" s="362"/>
      <c r="D28" s="214" t="s">
        <v>267</v>
      </c>
      <c r="E28" s="163">
        <f t="shared" ref="E28:BA28" si="47">E13-E21</f>
        <v>268246.25435999996</v>
      </c>
      <c r="F28" s="163">
        <f t="shared" si="47"/>
        <v>94155.922959999996</v>
      </c>
      <c r="G28" s="161">
        <f t="shared" si="46"/>
        <v>35.100554594748608</v>
      </c>
      <c r="H28" s="163">
        <f t="shared" si="47"/>
        <v>25709.83668</v>
      </c>
      <c r="I28" s="163">
        <f t="shared" si="47"/>
        <v>25709.83668</v>
      </c>
      <c r="J28" s="163">
        <f t="shared" si="47"/>
        <v>0</v>
      </c>
      <c r="K28" s="163">
        <f t="shared" si="47"/>
        <v>68446.086280000003</v>
      </c>
      <c r="L28" s="163">
        <f t="shared" si="47"/>
        <v>68446.086280000003</v>
      </c>
      <c r="M28" s="163">
        <f t="shared" si="47"/>
        <v>0</v>
      </c>
      <c r="N28" s="163">
        <f t="shared" si="47"/>
        <v>22047.66</v>
      </c>
      <c r="O28" s="163">
        <f t="shared" si="47"/>
        <v>0</v>
      </c>
      <c r="P28" s="163">
        <f t="shared" si="47"/>
        <v>0</v>
      </c>
      <c r="Q28" s="163">
        <f t="shared" si="47"/>
        <v>14222.31</v>
      </c>
      <c r="R28" s="163">
        <f t="shared" si="47"/>
        <v>0</v>
      </c>
      <c r="S28" s="163">
        <f t="shared" si="47"/>
        <v>0</v>
      </c>
      <c r="T28" s="163">
        <f t="shared" si="47"/>
        <v>15156.02</v>
      </c>
      <c r="U28" s="163">
        <f t="shared" si="47"/>
        <v>0</v>
      </c>
      <c r="V28" s="163">
        <f t="shared" si="47"/>
        <v>0</v>
      </c>
      <c r="W28" s="163">
        <f t="shared" si="47"/>
        <v>9799.02</v>
      </c>
      <c r="X28" s="163">
        <f t="shared" si="47"/>
        <v>0</v>
      </c>
      <c r="Y28" s="163">
        <f t="shared" si="47"/>
        <v>0</v>
      </c>
      <c r="Z28" s="163">
        <f t="shared" si="47"/>
        <v>7184.05</v>
      </c>
      <c r="AA28" s="163">
        <f t="shared" si="47"/>
        <v>0</v>
      </c>
      <c r="AB28" s="163">
        <f t="shared" si="47"/>
        <v>0</v>
      </c>
      <c r="AC28" s="163">
        <f t="shared" si="47"/>
        <v>0</v>
      </c>
      <c r="AD28" s="163">
        <f t="shared" si="47"/>
        <v>0</v>
      </c>
      <c r="AE28" s="163">
        <f t="shared" si="47"/>
        <v>69578.93247</v>
      </c>
      <c r="AF28" s="163">
        <f t="shared" si="47"/>
        <v>0</v>
      </c>
      <c r="AG28" s="163">
        <f t="shared" si="47"/>
        <v>0</v>
      </c>
      <c r="AH28" s="163">
        <f t="shared" si="47"/>
        <v>0</v>
      </c>
      <c r="AI28" s="163">
        <f t="shared" si="47"/>
        <v>0</v>
      </c>
      <c r="AJ28" s="163">
        <f t="shared" si="47"/>
        <v>8240.0499999999993</v>
      </c>
      <c r="AK28" s="163">
        <f t="shared" si="47"/>
        <v>0</v>
      </c>
      <c r="AL28" s="163">
        <f t="shared" si="47"/>
        <v>0</v>
      </c>
      <c r="AM28" s="163">
        <f t="shared" si="47"/>
        <v>0</v>
      </c>
      <c r="AN28" s="163">
        <f t="shared" si="47"/>
        <v>0</v>
      </c>
      <c r="AO28" s="163">
        <f t="shared" si="47"/>
        <v>7184.05</v>
      </c>
      <c r="AP28" s="163">
        <f t="shared" si="47"/>
        <v>0</v>
      </c>
      <c r="AQ28" s="163">
        <f t="shared" si="47"/>
        <v>0</v>
      </c>
      <c r="AR28" s="163">
        <f t="shared" si="47"/>
        <v>0</v>
      </c>
      <c r="AS28" s="163">
        <f t="shared" si="47"/>
        <v>0</v>
      </c>
      <c r="AT28" s="163">
        <f t="shared" si="47"/>
        <v>7184.05</v>
      </c>
      <c r="AU28" s="163">
        <f t="shared" si="47"/>
        <v>0</v>
      </c>
      <c r="AV28" s="163">
        <f t="shared" si="47"/>
        <v>0</v>
      </c>
      <c r="AW28" s="163">
        <f t="shared" si="47"/>
        <v>0</v>
      </c>
      <c r="AX28" s="163">
        <f t="shared" si="47"/>
        <v>0</v>
      </c>
      <c r="AY28" s="163">
        <f t="shared" si="47"/>
        <v>13494.188930000004</v>
      </c>
      <c r="AZ28" s="163">
        <f t="shared" si="47"/>
        <v>0</v>
      </c>
      <c r="BA28" s="163">
        <f t="shared" si="47"/>
        <v>0</v>
      </c>
      <c r="BB28" s="163"/>
      <c r="BC28" s="383"/>
    </row>
    <row r="29" spans="1:55" ht="84" customHeight="1">
      <c r="A29" s="360"/>
      <c r="B29" s="361"/>
      <c r="C29" s="362"/>
      <c r="D29" s="214" t="s">
        <v>273</v>
      </c>
      <c r="E29" s="163">
        <f t="shared" ref="E29:BA29" si="48">E14-E22</f>
        <v>423.19524999999703</v>
      </c>
      <c r="F29" s="163">
        <f t="shared" si="48"/>
        <v>0</v>
      </c>
      <c r="G29" s="161">
        <f t="shared" si="46"/>
        <v>0</v>
      </c>
      <c r="H29" s="163">
        <f t="shared" si="48"/>
        <v>0</v>
      </c>
      <c r="I29" s="163">
        <f t="shared" si="48"/>
        <v>0</v>
      </c>
      <c r="J29" s="163">
        <f t="shared" si="48"/>
        <v>0</v>
      </c>
      <c r="K29" s="163">
        <f t="shared" si="48"/>
        <v>0</v>
      </c>
      <c r="L29" s="163">
        <f t="shared" si="48"/>
        <v>0</v>
      </c>
      <c r="M29" s="163">
        <f t="shared" si="48"/>
        <v>0</v>
      </c>
      <c r="N29" s="163">
        <f t="shared" si="48"/>
        <v>0</v>
      </c>
      <c r="O29" s="163">
        <f t="shared" si="48"/>
        <v>0</v>
      </c>
      <c r="P29" s="163">
        <f t="shared" si="48"/>
        <v>0</v>
      </c>
      <c r="Q29" s="163">
        <f t="shared" si="48"/>
        <v>0</v>
      </c>
      <c r="R29" s="163">
        <f t="shared" si="48"/>
        <v>0</v>
      </c>
      <c r="S29" s="163">
        <f t="shared" si="48"/>
        <v>0</v>
      </c>
      <c r="T29" s="163">
        <f t="shared" si="48"/>
        <v>0</v>
      </c>
      <c r="U29" s="163">
        <f t="shared" si="48"/>
        <v>0</v>
      </c>
      <c r="V29" s="163">
        <f t="shared" si="48"/>
        <v>0</v>
      </c>
      <c r="W29" s="163">
        <f t="shared" si="48"/>
        <v>0</v>
      </c>
      <c r="X29" s="163">
        <f t="shared" si="48"/>
        <v>0</v>
      </c>
      <c r="Y29" s="163">
        <f t="shared" si="48"/>
        <v>0</v>
      </c>
      <c r="Z29" s="163">
        <f t="shared" si="48"/>
        <v>0</v>
      </c>
      <c r="AA29" s="163">
        <f t="shared" si="48"/>
        <v>0</v>
      </c>
      <c r="AB29" s="163">
        <f t="shared" si="48"/>
        <v>0</v>
      </c>
      <c r="AC29" s="163">
        <f t="shared" si="48"/>
        <v>0</v>
      </c>
      <c r="AD29" s="163">
        <f t="shared" si="48"/>
        <v>0</v>
      </c>
      <c r="AE29" s="163">
        <f t="shared" si="48"/>
        <v>0</v>
      </c>
      <c r="AF29" s="163">
        <f t="shared" si="48"/>
        <v>0</v>
      </c>
      <c r="AG29" s="163">
        <f t="shared" si="48"/>
        <v>0</v>
      </c>
      <c r="AH29" s="163">
        <f t="shared" si="48"/>
        <v>0</v>
      </c>
      <c r="AI29" s="163">
        <f t="shared" si="48"/>
        <v>0</v>
      </c>
      <c r="AJ29" s="163">
        <f t="shared" si="48"/>
        <v>0</v>
      </c>
      <c r="AK29" s="163">
        <f t="shared" si="48"/>
        <v>0</v>
      </c>
      <c r="AL29" s="163">
        <f t="shared" si="48"/>
        <v>0</v>
      </c>
      <c r="AM29" s="163">
        <f t="shared" si="48"/>
        <v>0</v>
      </c>
      <c r="AN29" s="163">
        <f t="shared" si="48"/>
        <v>0</v>
      </c>
      <c r="AO29" s="163">
        <f t="shared" si="48"/>
        <v>0</v>
      </c>
      <c r="AP29" s="163">
        <f t="shared" si="48"/>
        <v>0</v>
      </c>
      <c r="AQ29" s="163">
        <f t="shared" si="48"/>
        <v>0</v>
      </c>
      <c r="AR29" s="163">
        <f t="shared" si="48"/>
        <v>0</v>
      </c>
      <c r="AS29" s="163">
        <f t="shared" si="48"/>
        <v>0</v>
      </c>
      <c r="AT29" s="163">
        <f t="shared" si="48"/>
        <v>0</v>
      </c>
      <c r="AU29" s="163">
        <f t="shared" si="48"/>
        <v>0</v>
      </c>
      <c r="AV29" s="163">
        <f t="shared" si="48"/>
        <v>0</v>
      </c>
      <c r="AW29" s="163">
        <f t="shared" si="48"/>
        <v>0</v>
      </c>
      <c r="AX29" s="163">
        <f t="shared" si="48"/>
        <v>0</v>
      </c>
      <c r="AY29" s="163">
        <f t="shared" si="48"/>
        <v>423.19524999999703</v>
      </c>
      <c r="AZ29" s="163">
        <f t="shared" si="48"/>
        <v>0</v>
      </c>
      <c r="BA29" s="163">
        <f t="shared" si="48"/>
        <v>0</v>
      </c>
      <c r="BB29" s="163"/>
      <c r="BC29" s="383"/>
    </row>
    <row r="30" spans="1:55" ht="15.6">
      <c r="A30" s="360"/>
      <c r="B30" s="361"/>
      <c r="C30" s="362"/>
      <c r="D30" s="214" t="s">
        <v>268</v>
      </c>
      <c r="E30" s="163">
        <f t="shared" ref="E30:BA30" si="49">E15-E23</f>
        <v>1081.2</v>
      </c>
      <c r="F30" s="163">
        <f t="shared" si="49"/>
        <v>0</v>
      </c>
      <c r="G30" s="163">
        <f t="shared" si="49"/>
        <v>0</v>
      </c>
      <c r="H30" s="163">
        <f t="shared" si="49"/>
        <v>0</v>
      </c>
      <c r="I30" s="163">
        <f t="shared" si="49"/>
        <v>0</v>
      </c>
      <c r="J30" s="163">
        <f t="shared" si="49"/>
        <v>0</v>
      </c>
      <c r="K30" s="163">
        <f t="shared" si="49"/>
        <v>0</v>
      </c>
      <c r="L30" s="163">
        <f t="shared" si="49"/>
        <v>0</v>
      </c>
      <c r="M30" s="163">
        <f t="shared" si="49"/>
        <v>0</v>
      </c>
      <c r="N30" s="163">
        <f t="shared" si="49"/>
        <v>0</v>
      </c>
      <c r="O30" s="163">
        <f t="shared" si="49"/>
        <v>0</v>
      </c>
      <c r="P30" s="163">
        <f t="shared" si="49"/>
        <v>0</v>
      </c>
      <c r="Q30" s="163">
        <f t="shared" si="49"/>
        <v>0</v>
      </c>
      <c r="R30" s="163">
        <f t="shared" si="49"/>
        <v>0</v>
      </c>
      <c r="S30" s="163">
        <f t="shared" si="49"/>
        <v>0</v>
      </c>
      <c r="T30" s="163">
        <f t="shared" si="49"/>
        <v>0</v>
      </c>
      <c r="U30" s="163">
        <f t="shared" si="49"/>
        <v>0</v>
      </c>
      <c r="V30" s="163">
        <f t="shared" si="49"/>
        <v>0</v>
      </c>
      <c r="W30" s="163">
        <f t="shared" si="49"/>
        <v>0</v>
      </c>
      <c r="X30" s="163">
        <f t="shared" si="49"/>
        <v>0</v>
      </c>
      <c r="Y30" s="163">
        <f t="shared" si="49"/>
        <v>0</v>
      </c>
      <c r="Z30" s="163">
        <f t="shared" si="49"/>
        <v>0</v>
      </c>
      <c r="AA30" s="163">
        <f t="shared" si="49"/>
        <v>0</v>
      </c>
      <c r="AB30" s="163">
        <f t="shared" si="49"/>
        <v>0</v>
      </c>
      <c r="AC30" s="163">
        <f t="shared" si="49"/>
        <v>0</v>
      </c>
      <c r="AD30" s="163">
        <f t="shared" si="49"/>
        <v>0</v>
      </c>
      <c r="AE30" s="163">
        <f t="shared" si="49"/>
        <v>0</v>
      </c>
      <c r="AF30" s="163">
        <f t="shared" si="49"/>
        <v>0</v>
      </c>
      <c r="AG30" s="163">
        <f t="shared" si="49"/>
        <v>0</v>
      </c>
      <c r="AH30" s="163">
        <f t="shared" si="49"/>
        <v>0</v>
      </c>
      <c r="AI30" s="163">
        <f t="shared" si="49"/>
        <v>0</v>
      </c>
      <c r="AJ30" s="163">
        <f t="shared" si="49"/>
        <v>0</v>
      </c>
      <c r="AK30" s="163">
        <f t="shared" si="49"/>
        <v>0</v>
      </c>
      <c r="AL30" s="163">
        <f t="shared" si="49"/>
        <v>0</v>
      </c>
      <c r="AM30" s="163">
        <f t="shared" si="49"/>
        <v>0</v>
      </c>
      <c r="AN30" s="163">
        <f t="shared" si="49"/>
        <v>0</v>
      </c>
      <c r="AO30" s="163">
        <f t="shared" si="49"/>
        <v>0</v>
      </c>
      <c r="AP30" s="163">
        <f t="shared" si="49"/>
        <v>0</v>
      </c>
      <c r="AQ30" s="163">
        <f t="shared" si="49"/>
        <v>0</v>
      </c>
      <c r="AR30" s="163">
        <f t="shared" si="49"/>
        <v>0</v>
      </c>
      <c r="AS30" s="163">
        <f t="shared" si="49"/>
        <v>0</v>
      </c>
      <c r="AT30" s="163">
        <f t="shared" si="49"/>
        <v>0</v>
      </c>
      <c r="AU30" s="163">
        <f t="shared" si="49"/>
        <v>0</v>
      </c>
      <c r="AV30" s="163">
        <f t="shared" si="49"/>
        <v>0</v>
      </c>
      <c r="AW30" s="163">
        <f t="shared" si="49"/>
        <v>0</v>
      </c>
      <c r="AX30" s="163">
        <f t="shared" si="49"/>
        <v>0</v>
      </c>
      <c r="AY30" s="163">
        <f t="shared" si="49"/>
        <v>1081.2</v>
      </c>
      <c r="AZ30" s="163">
        <f t="shared" si="49"/>
        <v>0</v>
      </c>
      <c r="BA30" s="163">
        <f t="shared" si="49"/>
        <v>0</v>
      </c>
      <c r="BB30" s="163"/>
      <c r="BC30" s="383"/>
    </row>
    <row r="31" spans="1:55" ht="31.2">
      <c r="A31" s="363"/>
      <c r="B31" s="364"/>
      <c r="C31" s="365"/>
      <c r="D31" s="216" t="s">
        <v>43</v>
      </c>
      <c r="E31" s="163">
        <f t="shared" ref="E31:BA31" si="50">E16-E24</f>
        <v>0</v>
      </c>
      <c r="F31" s="163">
        <f t="shared" si="50"/>
        <v>0</v>
      </c>
      <c r="G31" s="163">
        <f t="shared" si="50"/>
        <v>0</v>
      </c>
      <c r="H31" s="163">
        <f t="shared" si="50"/>
        <v>0</v>
      </c>
      <c r="I31" s="163">
        <f t="shared" si="50"/>
        <v>0</v>
      </c>
      <c r="J31" s="163">
        <f t="shared" si="50"/>
        <v>0</v>
      </c>
      <c r="K31" s="163">
        <f t="shared" si="50"/>
        <v>0</v>
      </c>
      <c r="L31" s="163">
        <f t="shared" si="50"/>
        <v>0</v>
      </c>
      <c r="M31" s="163">
        <f t="shared" si="50"/>
        <v>0</v>
      </c>
      <c r="N31" s="163">
        <f t="shared" si="50"/>
        <v>0</v>
      </c>
      <c r="O31" s="163">
        <f t="shared" si="50"/>
        <v>0</v>
      </c>
      <c r="P31" s="163">
        <f t="shared" si="50"/>
        <v>0</v>
      </c>
      <c r="Q31" s="163">
        <f t="shared" si="50"/>
        <v>0</v>
      </c>
      <c r="R31" s="163">
        <f t="shared" si="50"/>
        <v>0</v>
      </c>
      <c r="S31" s="163">
        <f t="shared" si="50"/>
        <v>0</v>
      </c>
      <c r="T31" s="163">
        <f t="shared" si="50"/>
        <v>0</v>
      </c>
      <c r="U31" s="163">
        <f t="shared" si="50"/>
        <v>0</v>
      </c>
      <c r="V31" s="163">
        <f t="shared" si="50"/>
        <v>0</v>
      </c>
      <c r="W31" s="163">
        <f t="shared" si="50"/>
        <v>0</v>
      </c>
      <c r="X31" s="163">
        <f t="shared" si="50"/>
        <v>0</v>
      </c>
      <c r="Y31" s="163">
        <f t="shared" si="50"/>
        <v>0</v>
      </c>
      <c r="Z31" s="163">
        <f t="shared" si="50"/>
        <v>0</v>
      </c>
      <c r="AA31" s="163">
        <f t="shared" si="50"/>
        <v>0</v>
      </c>
      <c r="AB31" s="163">
        <f t="shared" si="50"/>
        <v>0</v>
      </c>
      <c r="AC31" s="163">
        <f t="shared" si="50"/>
        <v>0</v>
      </c>
      <c r="AD31" s="163">
        <f t="shared" si="50"/>
        <v>0</v>
      </c>
      <c r="AE31" s="163">
        <f t="shared" si="50"/>
        <v>0</v>
      </c>
      <c r="AF31" s="163">
        <f t="shared" si="50"/>
        <v>0</v>
      </c>
      <c r="AG31" s="163">
        <f t="shared" si="50"/>
        <v>0</v>
      </c>
      <c r="AH31" s="163">
        <f t="shared" si="50"/>
        <v>0</v>
      </c>
      <c r="AI31" s="163">
        <f t="shared" si="50"/>
        <v>0</v>
      </c>
      <c r="AJ31" s="163">
        <f t="shared" si="50"/>
        <v>0</v>
      </c>
      <c r="AK31" s="163">
        <f t="shared" si="50"/>
        <v>0</v>
      </c>
      <c r="AL31" s="163">
        <f t="shared" si="50"/>
        <v>0</v>
      </c>
      <c r="AM31" s="163">
        <f t="shared" si="50"/>
        <v>0</v>
      </c>
      <c r="AN31" s="163">
        <f t="shared" si="50"/>
        <v>0</v>
      </c>
      <c r="AO31" s="163">
        <f t="shared" si="50"/>
        <v>0</v>
      </c>
      <c r="AP31" s="163">
        <f t="shared" si="50"/>
        <v>0</v>
      </c>
      <c r="AQ31" s="163">
        <f t="shared" si="50"/>
        <v>0</v>
      </c>
      <c r="AR31" s="163">
        <f t="shared" si="50"/>
        <v>0</v>
      </c>
      <c r="AS31" s="163">
        <f t="shared" si="50"/>
        <v>0</v>
      </c>
      <c r="AT31" s="163">
        <f t="shared" si="50"/>
        <v>0</v>
      </c>
      <c r="AU31" s="163">
        <f t="shared" si="50"/>
        <v>0</v>
      </c>
      <c r="AV31" s="163">
        <f t="shared" si="50"/>
        <v>0</v>
      </c>
      <c r="AW31" s="163">
        <f t="shared" si="50"/>
        <v>0</v>
      </c>
      <c r="AX31" s="163">
        <f t="shared" si="50"/>
        <v>0</v>
      </c>
      <c r="AY31" s="163">
        <f t="shared" si="50"/>
        <v>0</v>
      </c>
      <c r="AZ31" s="163">
        <f t="shared" si="50"/>
        <v>0</v>
      </c>
      <c r="BA31" s="163">
        <f t="shared" si="50"/>
        <v>0</v>
      </c>
      <c r="BB31" s="163"/>
      <c r="BC31" s="383"/>
    </row>
    <row r="32" spans="1:55" s="117" customFormat="1" ht="20.25" customHeight="1">
      <c r="A32" s="366" t="s">
        <v>276</v>
      </c>
      <c r="B32" s="367"/>
      <c r="C32" s="367"/>
      <c r="D32" s="367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9"/>
    </row>
    <row r="33" spans="1:55" s="117" customFormat="1" ht="20.25" customHeight="1">
      <c r="A33" s="386" t="s">
        <v>277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87"/>
    </row>
    <row r="34" spans="1:55" s="117" customFormat="1" ht="15.6">
      <c r="A34" s="388" t="s">
        <v>278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90"/>
    </row>
    <row r="35" spans="1:55" ht="18.75" customHeight="1">
      <c r="A35" s="288" t="s">
        <v>1</v>
      </c>
      <c r="B35" s="287" t="s">
        <v>312</v>
      </c>
      <c r="C35" s="287"/>
      <c r="D35" s="148" t="s">
        <v>41</v>
      </c>
      <c r="E35" s="163">
        <f>H35+K35+N35+Q35+T35+W35+Z35+AE35+AJ35+AO35+AT35+AY35</f>
        <v>56884.447330000003</v>
      </c>
      <c r="F35" s="163">
        <f>I35+L35+O35+R35+U35+X35+AA35+AF35+AK35+AP35+AU35+AZ35</f>
        <v>0</v>
      </c>
      <c r="G35" s="161">
        <f t="shared" ref="G35" si="51">F35*100/E35</f>
        <v>0</v>
      </c>
      <c r="H35" s="163">
        <f>H36+H37+H38</f>
        <v>0</v>
      </c>
      <c r="I35" s="163">
        <f t="shared" ref="I35:AZ35" si="52">I36+I37+I38</f>
        <v>0</v>
      </c>
      <c r="J35" s="163"/>
      <c r="K35" s="163">
        <f t="shared" si="52"/>
        <v>0</v>
      </c>
      <c r="L35" s="163">
        <f t="shared" si="52"/>
        <v>0</v>
      </c>
      <c r="M35" s="163"/>
      <c r="N35" s="163">
        <f t="shared" si="52"/>
        <v>1826.6660000000002</v>
      </c>
      <c r="O35" s="163">
        <f t="shared" si="52"/>
        <v>0</v>
      </c>
      <c r="P35" s="163"/>
      <c r="Q35" s="163">
        <f t="shared" si="52"/>
        <v>3474.99143</v>
      </c>
      <c r="R35" s="163">
        <f t="shared" si="52"/>
        <v>0</v>
      </c>
      <c r="S35" s="163"/>
      <c r="T35" s="163">
        <f t="shared" si="52"/>
        <v>0</v>
      </c>
      <c r="U35" s="163">
        <f t="shared" si="52"/>
        <v>0</v>
      </c>
      <c r="V35" s="163"/>
      <c r="W35" s="163">
        <f t="shared" si="52"/>
        <v>0</v>
      </c>
      <c r="X35" s="163">
        <f t="shared" si="52"/>
        <v>0</v>
      </c>
      <c r="Y35" s="163"/>
      <c r="Z35" s="163">
        <f t="shared" si="52"/>
        <v>0</v>
      </c>
      <c r="AA35" s="163">
        <f t="shared" si="52"/>
        <v>0</v>
      </c>
      <c r="AB35" s="163">
        <f t="shared" si="52"/>
        <v>0</v>
      </c>
      <c r="AC35" s="163">
        <f t="shared" si="52"/>
        <v>0</v>
      </c>
      <c r="AD35" s="163"/>
      <c r="AE35" s="163">
        <f t="shared" si="52"/>
        <v>0</v>
      </c>
      <c r="AF35" s="163">
        <f t="shared" si="52"/>
        <v>0</v>
      </c>
      <c r="AG35" s="163">
        <f t="shared" si="52"/>
        <v>0</v>
      </c>
      <c r="AH35" s="163">
        <f t="shared" si="52"/>
        <v>0</v>
      </c>
      <c r="AI35" s="163"/>
      <c r="AJ35" s="163">
        <f t="shared" si="52"/>
        <v>0</v>
      </c>
      <c r="AK35" s="163">
        <f t="shared" si="52"/>
        <v>0</v>
      </c>
      <c r="AL35" s="163">
        <f t="shared" si="52"/>
        <v>0</v>
      </c>
      <c r="AM35" s="163">
        <f t="shared" si="52"/>
        <v>0</v>
      </c>
      <c r="AN35" s="163"/>
      <c r="AO35" s="163">
        <f t="shared" si="52"/>
        <v>0</v>
      </c>
      <c r="AP35" s="163">
        <f t="shared" si="52"/>
        <v>0</v>
      </c>
      <c r="AQ35" s="163">
        <f t="shared" si="52"/>
        <v>0</v>
      </c>
      <c r="AR35" s="163">
        <f t="shared" si="52"/>
        <v>0</v>
      </c>
      <c r="AS35" s="163"/>
      <c r="AT35" s="163">
        <f t="shared" si="52"/>
        <v>0</v>
      </c>
      <c r="AU35" s="163">
        <f t="shared" si="52"/>
        <v>0</v>
      </c>
      <c r="AV35" s="163">
        <f t="shared" si="52"/>
        <v>0</v>
      </c>
      <c r="AW35" s="163">
        <f t="shared" si="52"/>
        <v>0</v>
      </c>
      <c r="AX35" s="163"/>
      <c r="AY35" s="163">
        <f t="shared" si="52"/>
        <v>51582.789900000003</v>
      </c>
      <c r="AZ35" s="163">
        <f t="shared" si="52"/>
        <v>0</v>
      </c>
      <c r="BA35" s="163"/>
      <c r="BB35" s="392" t="s">
        <v>405</v>
      </c>
      <c r="BC35" s="391"/>
    </row>
    <row r="36" spans="1:55" ht="31.2">
      <c r="A36" s="288"/>
      <c r="B36" s="287"/>
      <c r="C36" s="287"/>
      <c r="D36" s="146" t="s">
        <v>37</v>
      </c>
      <c r="E36" s="163">
        <f t="shared" ref="E36:E37" si="53">H36+K36+N36+Q36+T36+W36+Z36+AE36+AJ36+AO36+AT36+AY36</f>
        <v>0</v>
      </c>
      <c r="F36" s="163">
        <f t="shared" ref="F36:F37" si="54">I36+L36+O36+R36+U36+X36+AA36+AF36+AK36+AP36+AU36+AZ36</f>
        <v>0</v>
      </c>
      <c r="G36" s="161"/>
      <c r="H36" s="161">
        <f>H43+H50+H57+H64+H71+H78+H85+H92+H99+H106+H113+H120+H127+H134+H141+H148+H155+H162+H169</f>
        <v>0</v>
      </c>
      <c r="I36" s="161">
        <f t="shared" ref="I36:BA36" si="55">I43+I50+I57+I64+I71+I78+I85+I92+I99+I106+I113+I120+I127+I134+I141+I148+I155+I162+I169</f>
        <v>0</v>
      </c>
      <c r="J36" s="161">
        <f t="shared" si="55"/>
        <v>0</v>
      </c>
      <c r="K36" s="161">
        <f t="shared" si="55"/>
        <v>0</v>
      </c>
      <c r="L36" s="161">
        <f t="shared" si="55"/>
        <v>0</v>
      </c>
      <c r="M36" s="161">
        <f t="shared" si="55"/>
        <v>0</v>
      </c>
      <c r="N36" s="161">
        <f t="shared" si="55"/>
        <v>0</v>
      </c>
      <c r="O36" s="161">
        <f t="shared" si="55"/>
        <v>0</v>
      </c>
      <c r="P36" s="161">
        <f t="shared" si="55"/>
        <v>0</v>
      </c>
      <c r="Q36" s="161">
        <f t="shared" si="55"/>
        <v>0</v>
      </c>
      <c r="R36" s="161">
        <f t="shared" si="55"/>
        <v>0</v>
      </c>
      <c r="S36" s="161">
        <f t="shared" si="55"/>
        <v>0</v>
      </c>
      <c r="T36" s="161">
        <f t="shared" si="55"/>
        <v>0</v>
      </c>
      <c r="U36" s="161">
        <f t="shared" si="55"/>
        <v>0</v>
      </c>
      <c r="V36" s="161">
        <f t="shared" si="55"/>
        <v>0</v>
      </c>
      <c r="W36" s="161">
        <f t="shared" si="55"/>
        <v>0</v>
      </c>
      <c r="X36" s="161">
        <f t="shared" si="55"/>
        <v>0</v>
      </c>
      <c r="Y36" s="161">
        <f t="shared" si="55"/>
        <v>0</v>
      </c>
      <c r="Z36" s="161">
        <f t="shared" si="55"/>
        <v>0</v>
      </c>
      <c r="AA36" s="161">
        <f t="shared" si="55"/>
        <v>0</v>
      </c>
      <c r="AB36" s="161">
        <f t="shared" si="55"/>
        <v>0</v>
      </c>
      <c r="AC36" s="161">
        <f t="shared" si="55"/>
        <v>0</v>
      </c>
      <c r="AD36" s="161">
        <f t="shared" si="55"/>
        <v>0</v>
      </c>
      <c r="AE36" s="161">
        <f t="shared" si="55"/>
        <v>0</v>
      </c>
      <c r="AF36" s="161">
        <f t="shared" si="55"/>
        <v>0</v>
      </c>
      <c r="AG36" s="161">
        <f t="shared" si="55"/>
        <v>0</v>
      </c>
      <c r="AH36" s="161">
        <f t="shared" si="55"/>
        <v>0</v>
      </c>
      <c r="AI36" s="161">
        <f t="shared" si="55"/>
        <v>0</v>
      </c>
      <c r="AJ36" s="161">
        <f t="shared" si="55"/>
        <v>0</v>
      </c>
      <c r="AK36" s="161">
        <f t="shared" si="55"/>
        <v>0</v>
      </c>
      <c r="AL36" s="161">
        <f t="shared" si="55"/>
        <v>0</v>
      </c>
      <c r="AM36" s="161">
        <f t="shared" si="55"/>
        <v>0</v>
      </c>
      <c r="AN36" s="161">
        <f t="shared" si="55"/>
        <v>0</v>
      </c>
      <c r="AO36" s="161">
        <f t="shared" si="55"/>
        <v>0</v>
      </c>
      <c r="AP36" s="161">
        <f t="shared" si="55"/>
        <v>0</v>
      </c>
      <c r="AQ36" s="161">
        <f t="shared" si="55"/>
        <v>0</v>
      </c>
      <c r="AR36" s="161">
        <f t="shared" si="55"/>
        <v>0</v>
      </c>
      <c r="AS36" s="161">
        <f t="shared" si="55"/>
        <v>0</v>
      </c>
      <c r="AT36" s="161">
        <f t="shared" si="55"/>
        <v>0</v>
      </c>
      <c r="AU36" s="161">
        <f t="shared" si="55"/>
        <v>0</v>
      </c>
      <c r="AV36" s="161">
        <f t="shared" si="55"/>
        <v>0</v>
      </c>
      <c r="AW36" s="161">
        <f t="shared" si="55"/>
        <v>0</v>
      </c>
      <c r="AX36" s="161">
        <f t="shared" si="55"/>
        <v>0</v>
      </c>
      <c r="AY36" s="161">
        <f t="shared" si="55"/>
        <v>0</v>
      </c>
      <c r="AZ36" s="161">
        <f t="shared" si="55"/>
        <v>0</v>
      </c>
      <c r="BA36" s="161">
        <f t="shared" si="55"/>
        <v>0</v>
      </c>
      <c r="BB36" s="393"/>
      <c r="BC36" s="391"/>
    </row>
    <row r="37" spans="1:55" ht="49.5" customHeight="1">
      <c r="A37" s="288"/>
      <c r="B37" s="287"/>
      <c r="C37" s="287"/>
      <c r="D37" s="168" t="s">
        <v>2</v>
      </c>
      <c r="E37" s="163">
        <f t="shared" si="53"/>
        <v>0</v>
      </c>
      <c r="F37" s="163">
        <f t="shared" si="54"/>
        <v>0</v>
      </c>
      <c r="G37" s="161"/>
      <c r="H37" s="161">
        <f t="shared" ref="H37:BA37" si="56">H44+H51+H58+H65+H72+H79+H86+H93+H100+H107+H114+H121+H128+H135+H142+H149+H156+H163+H170</f>
        <v>0</v>
      </c>
      <c r="I37" s="161">
        <f t="shared" si="56"/>
        <v>0</v>
      </c>
      <c r="J37" s="161">
        <f t="shared" si="56"/>
        <v>0</v>
      </c>
      <c r="K37" s="161">
        <f t="shared" si="56"/>
        <v>0</v>
      </c>
      <c r="L37" s="161">
        <f t="shared" si="56"/>
        <v>0</v>
      </c>
      <c r="M37" s="161">
        <f t="shared" si="56"/>
        <v>0</v>
      </c>
      <c r="N37" s="161">
        <f t="shared" si="56"/>
        <v>0</v>
      </c>
      <c r="O37" s="161">
        <f t="shared" si="56"/>
        <v>0</v>
      </c>
      <c r="P37" s="161">
        <f t="shared" si="56"/>
        <v>0</v>
      </c>
      <c r="Q37" s="161">
        <f t="shared" si="56"/>
        <v>0</v>
      </c>
      <c r="R37" s="161">
        <f t="shared" si="56"/>
        <v>0</v>
      </c>
      <c r="S37" s="161">
        <f t="shared" si="56"/>
        <v>0</v>
      </c>
      <c r="T37" s="161">
        <f t="shared" si="56"/>
        <v>0</v>
      </c>
      <c r="U37" s="161">
        <f t="shared" si="56"/>
        <v>0</v>
      </c>
      <c r="V37" s="161">
        <f t="shared" si="56"/>
        <v>0</v>
      </c>
      <c r="W37" s="161">
        <f t="shared" si="56"/>
        <v>0</v>
      </c>
      <c r="X37" s="161">
        <f t="shared" si="56"/>
        <v>0</v>
      </c>
      <c r="Y37" s="161">
        <f t="shared" si="56"/>
        <v>0</v>
      </c>
      <c r="Z37" s="161">
        <f t="shared" si="56"/>
        <v>0</v>
      </c>
      <c r="AA37" s="161">
        <f t="shared" si="56"/>
        <v>0</v>
      </c>
      <c r="AB37" s="161">
        <f t="shared" si="56"/>
        <v>0</v>
      </c>
      <c r="AC37" s="161">
        <f t="shared" si="56"/>
        <v>0</v>
      </c>
      <c r="AD37" s="161">
        <f t="shared" si="56"/>
        <v>0</v>
      </c>
      <c r="AE37" s="161">
        <f t="shared" si="56"/>
        <v>0</v>
      </c>
      <c r="AF37" s="161">
        <f t="shared" si="56"/>
        <v>0</v>
      </c>
      <c r="AG37" s="161">
        <f t="shared" si="56"/>
        <v>0</v>
      </c>
      <c r="AH37" s="161">
        <f t="shared" si="56"/>
        <v>0</v>
      </c>
      <c r="AI37" s="161">
        <f t="shared" si="56"/>
        <v>0</v>
      </c>
      <c r="AJ37" s="161">
        <f t="shared" si="56"/>
        <v>0</v>
      </c>
      <c r="AK37" s="161">
        <f t="shared" si="56"/>
        <v>0</v>
      </c>
      <c r="AL37" s="161">
        <f t="shared" si="56"/>
        <v>0</v>
      </c>
      <c r="AM37" s="161">
        <f t="shared" si="56"/>
        <v>0</v>
      </c>
      <c r="AN37" s="161">
        <f t="shared" si="56"/>
        <v>0</v>
      </c>
      <c r="AO37" s="161">
        <f t="shared" si="56"/>
        <v>0</v>
      </c>
      <c r="AP37" s="161">
        <f t="shared" si="56"/>
        <v>0</v>
      </c>
      <c r="AQ37" s="161">
        <f t="shared" si="56"/>
        <v>0</v>
      </c>
      <c r="AR37" s="161">
        <f t="shared" si="56"/>
        <v>0</v>
      </c>
      <c r="AS37" s="161">
        <f t="shared" si="56"/>
        <v>0</v>
      </c>
      <c r="AT37" s="161">
        <f t="shared" si="56"/>
        <v>0</v>
      </c>
      <c r="AU37" s="161">
        <f t="shared" si="56"/>
        <v>0</v>
      </c>
      <c r="AV37" s="161">
        <f t="shared" si="56"/>
        <v>0</v>
      </c>
      <c r="AW37" s="161">
        <f t="shared" si="56"/>
        <v>0</v>
      </c>
      <c r="AX37" s="161">
        <f t="shared" si="56"/>
        <v>0</v>
      </c>
      <c r="AY37" s="161">
        <f t="shared" si="56"/>
        <v>0</v>
      </c>
      <c r="AZ37" s="161">
        <f t="shared" si="56"/>
        <v>0</v>
      </c>
      <c r="BA37" s="161">
        <f t="shared" si="56"/>
        <v>0</v>
      </c>
      <c r="BB37" s="393"/>
      <c r="BC37" s="391"/>
    </row>
    <row r="38" spans="1:55" ht="21.75" customHeight="1">
      <c r="A38" s="288"/>
      <c r="B38" s="287"/>
      <c r="C38" s="287"/>
      <c r="D38" s="213" t="s">
        <v>267</v>
      </c>
      <c r="E38" s="163">
        <f t="shared" ref="E38:E41" si="57">H38+K38+N38+Q38+T38+W38+Z38+AE38+AJ38+AO38+AT38+AY38</f>
        <v>56884.447330000003</v>
      </c>
      <c r="F38" s="163">
        <f t="shared" ref="F38:F41" si="58">I38+L38+O38+R38+U38+X38+AA38+AF38+AK38+AP38+AU38+AZ38</f>
        <v>0</v>
      </c>
      <c r="G38" s="161">
        <f t="shared" ref="G38:G39" si="59">F38*100/E38</f>
        <v>0</v>
      </c>
      <c r="H38" s="161">
        <f t="shared" ref="H38:BA38" si="60">H45+H52+H59+H66+H73+H80+H87+H94+H101+H108+H115+H122+H129+H136+H143+H150+H157+H164+H171</f>
        <v>0</v>
      </c>
      <c r="I38" s="161">
        <f t="shared" si="60"/>
        <v>0</v>
      </c>
      <c r="J38" s="161">
        <f t="shared" si="60"/>
        <v>0</v>
      </c>
      <c r="K38" s="161">
        <f t="shared" si="60"/>
        <v>0</v>
      </c>
      <c r="L38" s="161">
        <f t="shared" si="60"/>
        <v>0</v>
      </c>
      <c r="M38" s="161">
        <f t="shared" si="60"/>
        <v>0</v>
      </c>
      <c r="N38" s="161">
        <f t="shared" si="60"/>
        <v>1826.6660000000002</v>
      </c>
      <c r="O38" s="161">
        <f t="shared" si="60"/>
        <v>0</v>
      </c>
      <c r="P38" s="161">
        <f t="shared" si="60"/>
        <v>0</v>
      </c>
      <c r="Q38" s="161">
        <f t="shared" si="60"/>
        <v>3474.99143</v>
      </c>
      <c r="R38" s="161">
        <f t="shared" si="60"/>
        <v>0</v>
      </c>
      <c r="S38" s="161">
        <f t="shared" si="60"/>
        <v>0</v>
      </c>
      <c r="T38" s="161">
        <f t="shared" si="60"/>
        <v>0</v>
      </c>
      <c r="U38" s="161">
        <f t="shared" si="60"/>
        <v>0</v>
      </c>
      <c r="V38" s="161">
        <f t="shared" si="60"/>
        <v>0</v>
      </c>
      <c r="W38" s="161">
        <f t="shared" si="60"/>
        <v>0</v>
      </c>
      <c r="X38" s="161">
        <f t="shared" si="60"/>
        <v>0</v>
      </c>
      <c r="Y38" s="161">
        <f t="shared" si="60"/>
        <v>0</v>
      </c>
      <c r="Z38" s="161">
        <f t="shared" si="60"/>
        <v>0</v>
      </c>
      <c r="AA38" s="161">
        <f t="shared" si="60"/>
        <v>0</v>
      </c>
      <c r="AB38" s="161">
        <f t="shared" si="60"/>
        <v>0</v>
      </c>
      <c r="AC38" s="161">
        <f t="shared" si="60"/>
        <v>0</v>
      </c>
      <c r="AD38" s="161">
        <f t="shared" si="60"/>
        <v>0</v>
      </c>
      <c r="AE38" s="161">
        <f t="shared" si="60"/>
        <v>0</v>
      </c>
      <c r="AF38" s="161">
        <f t="shared" si="60"/>
        <v>0</v>
      </c>
      <c r="AG38" s="161">
        <f t="shared" si="60"/>
        <v>0</v>
      </c>
      <c r="AH38" s="161">
        <f t="shared" si="60"/>
        <v>0</v>
      </c>
      <c r="AI38" s="161">
        <f t="shared" si="60"/>
        <v>0</v>
      </c>
      <c r="AJ38" s="161">
        <f t="shared" si="60"/>
        <v>0</v>
      </c>
      <c r="AK38" s="161">
        <f t="shared" si="60"/>
        <v>0</v>
      </c>
      <c r="AL38" s="161">
        <f t="shared" si="60"/>
        <v>0</v>
      </c>
      <c r="AM38" s="161">
        <f t="shared" si="60"/>
        <v>0</v>
      </c>
      <c r="AN38" s="161">
        <f t="shared" si="60"/>
        <v>0</v>
      </c>
      <c r="AO38" s="161">
        <f t="shared" si="60"/>
        <v>0</v>
      </c>
      <c r="AP38" s="161">
        <f t="shared" si="60"/>
        <v>0</v>
      </c>
      <c r="AQ38" s="161">
        <f t="shared" si="60"/>
        <v>0</v>
      </c>
      <c r="AR38" s="161">
        <f t="shared" si="60"/>
        <v>0</v>
      </c>
      <c r="AS38" s="161">
        <f t="shared" si="60"/>
        <v>0</v>
      </c>
      <c r="AT38" s="161">
        <f t="shared" si="60"/>
        <v>0</v>
      </c>
      <c r="AU38" s="161">
        <f t="shared" si="60"/>
        <v>0</v>
      </c>
      <c r="AV38" s="161">
        <f t="shared" si="60"/>
        <v>0</v>
      </c>
      <c r="AW38" s="161">
        <f t="shared" si="60"/>
        <v>0</v>
      </c>
      <c r="AX38" s="161">
        <f t="shared" si="60"/>
        <v>0</v>
      </c>
      <c r="AY38" s="161">
        <f>AY45+AY52+AY59+AY66+AY73+AY80+AY87+AY94+AY101+AY108+AY115+AY122+AY129+AY136+AY143+AY150+AY157+AY164+AY171</f>
        <v>51582.789900000003</v>
      </c>
      <c r="AZ38" s="161">
        <f t="shared" si="60"/>
        <v>0</v>
      </c>
      <c r="BA38" s="161">
        <f t="shared" si="60"/>
        <v>0</v>
      </c>
      <c r="BB38" s="393"/>
      <c r="BC38" s="391"/>
    </row>
    <row r="39" spans="1:55" ht="80.25" customHeight="1">
      <c r="A39" s="288"/>
      <c r="B39" s="287"/>
      <c r="C39" s="287"/>
      <c r="D39" s="213" t="s">
        <v>273</v>
      </c>
      <c r="E39" s="163">
        <f t="shared" si="57"/>
        <v>55921.656629999998</v>
      </c>
      <c r="F39" s="163">
        <f t="shared" si="58"/>
        <v>0</v>
      </c>
      <c r="G39" s="161">
        <f t="shared" si="59"/>
        <v>0</v>
      </c>
      <c r="H39" s="161">
        <f t="shared" ref="H39:BA39" si="61">H46+H53+H60+H67+H74+H81+H88+H95+H102+H109+H116+H123+H130+H137+H144+H151+H158+H165+H172</f>
        <v>0</v>
      </c>
      <c r="I39" s="161">
        <f t="shared" si="61"/>
        <v>0</v>
      </c>
      <c r="J39" s="161">
        <f t="shared" si="61"/>
        <v>0</v>
      </c>
      <c r="K39" s="161">
        <f t="shared" si="61"/>
        <v>0</v>
      </c>
      <c r="L39" s="161">
        <f t="shared" si="61"/>
        <v>0</v>
      </c>
      <c r="M39" s="161">
        <f t="shared" si="61"/>
        <v>0</v>
      </c>
      <c r="N39" s="161">
        <f t="shared" si="61"/>
        <v>1126.6660000000002</v>
      </c>
      <c r="O39" s="161">
        <f t="shared" si="61"/>
        <v>0</v>
      </c>
      <c r="P39" s="161">
        <f t="shared" si="61"/>
        <v>0</v>
      </c>
      <c r="Q39" s="161">
        <f t="shared" si="61"/>
        <v>3474.99143</v>
      </c>
      <c r="R39" s="161">
        <f t="shared" si="61"/>
        <v>0</v>
      </c>
      <c r="S39" s="161">
        <f t="shared" si="61"/>
        <v>0</v>
      </c>
      <c r="T39" s="161">
        <f t="shared" si="61"/>
        <v>0</v>
      </c>
      <c r="U39" s="161">
        <f t="shared" si="61"/>
        <v>0</v>
      </c>
      <c r="V39" s="161">
        <f t="shared" si="61"/>
        <v>0</v>
      </c>
      <c r="W39" s="161">
        <f t="shared" si="61"/>
        <v>0</v>
      </c>
      <c r="X39" s="161">
        <f t="shared" si="61"/>
        <v>0</v>
      </c>
      <c r="Y39" s="161">
        <f t="shared" si="61"/>
        <v>0</v>
      </c>
      <c r="Z39" s="161">
        <f t="shared" si="61"/>
        <v>0</v>
      </c>
      <c r="AA39" s="161">
        <f t="shared" si="61"/>
        <v>0</v>
      </c>
      <c r="AB39" s="161">
        <f t="shared" si="61"/>
        <v>0</v>
      </c>
      <c r="AC39" s="161">
        <f t="shared" si="61"/>
        <v>0</v>
      </c>
      <c r="AD39" s="161">
        <f t="shared" si="61"/>
        <v>0</v>
      </c>
      <c r="AE39" s="161">
        <f t="shared" si="61"/>
        <v>0</v>
      </c>
      <c r="AF39" s="161">
        <f t="shared" si="61"/>
        <v>0</v>
      </c>
      <c r="AG39" s="161">
        <f t="shared" si="61"/>
        <v>0</v>
      </c>
      <c r="AH39" s="161">
        <f t="shared" si="61"/>
        <v>0</v>
      </c>
      <c r="AI39" s="161">
        <f t="shared" si="61"/>
        <v>0</v>
      </c>
      <c r="AJ39" s="161">
        <f t="shared" si="61"/>
        <v>0</v>
      </c>
      <c r="AK39" s="161">
        <f t="shared" si="61"/>
        <v>0</v>
      </c>
      <c r="AL39" s="161">
        <f t="shared" si="61"/>
        <v>0</v>
      </c>
      <c r="AM39" s="161">
        <f t="shared" si="61"/>
        <v>0</v>
      </c>
      <c r="AN39" s="161">
        <f t="shared" si="61"/>
        <v>0</v>
      </c>
      <c r="AO39" s="161">
        <f t="shared" si="61"/>
        <v>0</v>
      </c>
      <c r="AP39" s="161">
        <f t="shared" si="61"/>
        <v>0</v>
      </c>
      <c r="AQ39" s="161">
        <f t="shared" si="61"/>
        <v>0</v>
      </c>
      <c r="AR39" s="161">
        <f t="shared" si="61"/>
        <v>0</v>
      </c>
      <c r="AS39" s="161">
        <f t="shared" si="61"/>
        <v>0</v>
      </c>
      <c r="AT39" s="161">
        <f t="shared" si="61"/>
        <v>0</v>
      </c>
      <c r="AU39" s="161">
        <f t="shared" si="61"/>
        <v>0</v>
      </c>
      <c r="AV39" s="161">
        <f t="shared" si="61"/>
        <v>0</v>
      </c>
      <c r="AW39" s="161">
        <f t="shared" si="61"/>
        <v>0</v>
      </c>
      <c r="AX39" s="161">
        <f t="shared" si="61"/>
        <v>0</v>
      </c>
      <c r="AY39" s="161">
        <f>AY46+AY53+AY60+AY67+AY74+AY81+AY88+AY95+AY102+AY109+AY116+AY123+AY130+AY137+AY144+AY151+AY158+AY165+AY172</f>
        <v>51319.999199999998</v>
      </c>
      <c r="AZ39" s="161">
        <f t="shared" si="61"/>
        <v>0</v>
      </c>
      <c r="BA39" s="161">
        <f t="shared" si="61"/>
        <v>0</v>
      </c>
      <c r="BB39" s="393"/>
      <c r="BC39" s="391"/>
    </row>
    <row r="40" spans="1:55" ht="21.75" customHeight="1">
      <c r="A40" s="288"/>
      <c r="B40" s="287"/>
      <c r="C40" s="287"/>
      <c r="D40" s="213" t="s">
        <v>268</v>
      </c>
      <c r="E40" s="163">
        <f t="shared" si="57"/>
        <v>0</v>
      </c>
      <c r="F40" s="163">
        <f>I40+L40+O40+R40+U40+X40+AA40+AF40+AK40+AP40+AU40+AZ40</f>
        <v>0</v>
      </c>
      <c r="G40" s="161"/>
      <c r="H40" s="161">
        <f t="shared" ref="H40:BA40" si="62">H47+H54+H61+H68+H75+H82+H89+H96+H103+H110+H117+H124+H131+H138+H145+H152</f>
        <v>0</v>
      </c>
      <c r="I40" s="161">
        <f t="shared" si="62"/>
        <v>0</v>
      </c>
      <c r="J40" s="161">
        <f t="shared" si="62"/>
        <v>0</v>
      </c>
      <c r="K40" s="161">
        <f t="shared" si="62"/>
        <v>0</v>
      </c>
      <c r="L40" s="161">
        <f t="shared" si="62"/>
        <v>0</v>
      </c>
      <c r="M40" s="161">
        <f t="shared" si="62"/>
        <v>0</v>
      </c>
      <c r="N40" s="161">
        <f t="shared" si="62"/>
        <v>0</v>
      </c>
      <c r="O40" s="161">
        <f t="shared" si="62"/>
        <v>0</v>
      </c>
      <c r="P40" s="161">
        <f t="shared" si="62"/>
        <v>0</v>
      </c>
      <c r="Q40" s="161">
        <f t="shared" si="62"/>
        <v>0</v>
      </c>
      <c r="R40" s="161">
        <f t="shared" si="62"/>
        <v>0</v>
      </c>
      <c r="S40" s="161">
        <f t="shared" si="62"/>
        <v>0</v>
      </c>
      <c r="T40" s="161">
        <f t="shared" si="62"/>
        <v>0</v>
      </c>
      <c r="U40" s="161">
        <f t="shared" si="62"/>
        <v>0</v>
      </c>
      <c r="V40" s="161">
        <f t="shared" si="62"/>
        <v>0</v>
      </c>
      <c r="W40" s="161">
        <f t="shared" si="62"/>
        <v>0</v>
      </c>
      <c r="X40" s="161">
        <f t="shared" si="62"/>
        <v>0</v>
      </c>
      <c r="Y40" s="161">
        <f t="shared" si="62"/>
        <v>0</v>
      </c>
      <c r="Z40" s="161">
        <f t="shared" si="62"/>
        <v>0</v>
      </c>
      <c r="AA40" s="161">
        <f t="shared" si="62"/>
        <v>0</v>
      </c>
      <c r="AB40" s="161">
        <f t="shared" si="62"/>
        <v>0</v>
      </c>
      <c r="AC40" s="161">
        <f t="shared" si="62"/>
        <v>0</v>
      </c>
      <c r="AD40" s="161">
        <f t="shared" si="62"/>
        <v>0</v>
      </c>
      <c r="AE40" s="161">
        <f t="shared" si="62"/>
        <v>0</v>
      </c>
      <c r="AF40" s="161">
        <f t="shared" si="62"/>
        <v>0</v>
      </c>
      <c r="AG40" s="161">
        <f t="shared" si="62"/>
        <v>0</v>
      </c>
      <c r="AH40" s="161">
        <f t="shared" si="62"/>
        <v>0</v>
      </c>
      <c r="AI40" s="161">
        <f t="shared" si="62"/>
        <v>0</v>
      </c>
      <c r="AJ40" s="161">
        <f t="shared" si="62"/>
        <v>0</v>
      </c>
      <c r="AK40" s="161">
        <f t="shared" si="62"/>
        <v>0</v>
      </c>
      <c r="AL40" s="161">
        <f t="shared" si="62"/>
        <v>0</v>
      </c>
      <c r="AM40" s="161">
        <f t="shared" si="62"/>
        <v>0</v>
      </c>
      <c r="AN40" s="161">
        <f t="shared" si="62"/>
        <v>0</v>
      </c>
      <c r="AO40" s="161">
        <f t="shared" si="62"/>
        <v>0</v>
      </c>
      <c r="AP40" s="161">
        <f t="shared" si="62"/>
        <v>0</v>
      </c>
      <c r="AQ40" s="161">
        <f t="shared" si="62"/>
        <v>0</v>
      </c>
      <c r="AR40" s="161">
        <f t="shared" si="62"/>
        <v>0</v>
      </c>
      <c r="AS40" s="161">
        <f t="shared" si="62"/>
        <v>0</v>
      </c>
      <c r="AT40" s="161">
        <f t="shared" si="62"/>
        <v>0</v>
      </c>
      <c r="AU40" s="161">
        <f t="shared" si="62"/>
        <v>0</v>
      </c>
      <c r="AV40" s="161">
        <f t="shared" si="62"/>
        <v>0</v>
      </c>
      <c r="AW40" s="161">
        <f t="shared" si="62"/>
        <v>0</v>
      </c>
      <c r="AX40" s="161">
        <f t="shared" si="62"/>
        <v>0</v>
      </c>
      <c r="AY40" s="161">
        <f t="shared" si="62"/>
        <v>0</v>
      </c>
      <c r="AZ40" s="161">
        <f t="shared" si="62"/>
        <v>0</v>
      </c>
      <c r="BA40" s="161">
        <f t="shared" si="62"/>
        <v>0</v>
      </c>
      <c r="BB40" s="393"/>
      <c r="BC40" s="391"/>
    </row>
    <row r="41" spans="1:55" ht="33.75" customHeight="1">
      <c r="A41" s="288"/>
      <c r="B41" s="287"/>
      <c r="C41" s="287"/>
      <c r="D41" s="216" t="s">
        <v>43</v>
      </c>
      <c r="E41" s="163">
        <f t="shared" si="57"/>
        <v>0</v>
      </c>
      <c r="F41" s="163">
        <f t="shared" si="58"/>
        <v>0</v>
      </c>
      <c r="G41" s="161"/>
      <c r="H41" s="161">
        <f t="shared" ref="H41:BA41" si="63">H48+H55+H62+H69+H76+H83+H90+H97+H104+H111+H118+H125+H132+H139+H146+H153</f>
        <v>0</v>
      </c>
      <c r="I41" s="161">
        <f t="shared" si="63"/>
        <v>0</v>
      </c>
      <c r="J41" s="161">
        <f t="shared" si="63"/>
        <v>0</v>
      </c>
      <c r="K41" s="161">
        <f t="shared" si="63"/>
        <v>0</v>
      </c>
      <c r="L41" s="161">
        <f t="shared" si="63"/>
        <v>0</v>
      </c>
      <c r="M41" s="161">
        <f t="shared" si="63"/>
        <v>0</v>
      </c>
      <c r="N41" s="161">
        <f t="shared" si="63"/>
        <v>0</v>
      </c>
      <c r="O41" s="161">
        <f t="shared" si="63"/>
        <v>0</v>
      </c>
      <c r="P41" s="161">
        <f t="shared" si="63"/>
        <v>0</v>
      </c>
      <c r="Q41" s="161">
        <f t="shared" si="63"/>
        <v>0</v>
      </c>
      <c r="R41" s="161">
        <f t="shared" si="63"/>
        <v>0</v>
      </c>
      <c r="S41" s="161">
        <f t="shared" si="63"/>
        <v>0</v>
      </c>
      <c r="T41" s="161">
        <f t="shared" si="63"/>
        <v>0</v>
      </c>
      <c r="U41" s="161">
        <f t="shared" si="63"/>
        <v>0</v>
      </c>
      <c r="V41" s="161">
        <f t="shared" si="63"/>
        <v>0</v>
      </c>
      <c r="W41" s="161">
        <f t="shared" si="63"/>
        <v>0</v>
      </c>
      <c r="X41" s="161">
        <f t="shared" si="63"/>
        <v>0</v>
      </c>
      <c r="Y41" s="161">
        <f t="shared" si="63"/>
        <v>0</v>
      </c>
      <c r="Z41" s="161">
        <f t="shared" si="63"/>
        <v>0</v>
      </c>
      <c r="AA41" s="161">
        <f t="shared" si="63"/>
        <v>0</v>
      </c>
      <c r="AB41" s="161">
        <f t="shared" si="63"/>
        <v>0</v>
      </c>
      <c r="AC41" s="161">
        <f t="shared" si="63"/>
        <v>0</v>
      </c>
      <c r="AD41" s="161">
        <f t="shared" si="63"/>
        <v>0</v>
      </c>
      <c r="AE41" s="161">
        <f t="shared" si="63"/>
        <v>0</v>
      </c>
      <c r="AF41" s="161">
        <f t="shared" si="63"/>
        <v>0</v>
      </c>
      <c r="AG41" s="161">
        <f t="shared" si="63"/>
        <v>0</v>
      </c>
      <c r="AH41" s="161">
        <f t="shared" si="63"/>
        <v>0</v>
      </c>
      <c r="AI41" s="161">
        <f t="shared" si="63"/>
        <v>0</v>
      </c>
      <c r="AJ41" s="161">
        <f t="shared" si="63"/>
        <v>0</v>
      </c>
      <c r="AK41" s="161">
        <f t="shared" si="63"/>
        <v>0</v>
      </c>
      <c r="AL41" s="161">
        <f t="shared" si="63"/>
        <v>0</v>
      </c>
      <c r="AM41" s="161">
        <f t="shared" si="63"/>
        <v>0</v>
      </c>
      <c r="AN41" s="161">
        <f t="shared" si="63"/>
        <v>0</v>
      </c>
      <c r="AO41" s="161">
        <f t="shared" si="63"/>
        <v>0</v>
      </c>
      <c r="AP41" s="161">
        <f t="shared" si="63"/>
        <v>0</v>
      </c>
      <c r="AQ41" s="161">
        <f t="shared" si="63"/>
        <v>0</v>
      </c>
      <c r="AR41" s="161">
        <f t="shared" si="63"/>
        <v>0</v>
      </c>
      <c r="AS41" s="161">
        <f t="shared" si="63"/>
        <v>0</v>
      </c>
      <c r="AT41" s="161">
        <f t="shared" si="63"/>
        <v>0</v>
      </c>
      <c r="AU41" s="161">
        <f t="shared" si="63"/>
        <v>0</v>
      </c>
      <c r="AV41" s="161">
        <f t="shared" si="63"/>
        <v>0</v>
      </c>
      <c r="AW41" s="161">
        <f t="shared" si="63"/>
        <v>0</v>
      </c>
      <c r="AX41" s="161">
        <f t="shared" si="63"/>
        <v>0</v>
      </c>
      <c r="AY41" s="161">
        <f t="shared" si="63"/>
        <v>0</v>
      </c>
      <c r="AZ41" s="161">
        <f t="shared" si="63"/>
        <v>0</v>
      </c>
      <c r="BA41" s="161">
        <f t="shared" si="63"/>
        <v>0</v>
      </c>
      <c r="BB41" s="394"/>
      <c r="BC41" s="391"/>
    </row>
    <row r="42" spans="1:55" ht="18.75" customHeight="1">
      <c r="A42" s="288" t="s">
        <v>316</v>
      </c>
      <c r="B42" s="287" t="s">
        <v>517</v>
      </c>
      <c r="C42" s="287"/>
      <c r="D42" s="148" t="s">
        <v>41</v>
      </c>
      <c r="E42" s="163">
        <f t="shared" ref="E42:E97" si="64">H42+K42+N42+Q42+T42+W42+Z42+AE42+AJ42+AO42+AT42+AY42</f>
        <v>3474.99143</v>
      </c>
      <c r="F42" s="163">
        <f t="shared" ref="F42:F97" si="65">I42+L42+O42+R42+U42+X42+AA42+AF42+AK42+AP42+AU42+AZ42</f>
        <v>0</v>
      </c>
      <c r="G42" s="161">
        <f t="shared" ref="G42" si="66">F42*100/E42</f>
        <v>0</v>
      </c>
      <c r="H42" s="163">
        <f>H43+H44+H45</f>
        <v>0</v>
      </c>
      <c r="I42" s="163">
        <f t="shared" ref="I42:BA42" si="67">I43+I44+I45</f>
        <v>0</v>
      </c>
      <c r="J42" s="163">
        <f t="shared" si="67"/>
        <v>0</v>
      </c>
      <c r="K42" s="163">
        <f t="shared" si="67"/>
        <v>0</v>
      </c>
      <c r="L42" s="163">
        <f t="shared" si="67"/>
        <v>0</v>
      </c>
      <c r="M42" s="163">
        <f t="shared" si="67"/>
        <v>0</v>
      </c>
      <c r="N42" s="163">
        <f t="shared" si="67"/>
        <v>0</v>
      </c>
      <c r="O42" s="163">
        <f t="shared" si="67"/>
        <v>0</v>
      </c>
      <c r="P42" s="163">
        <f t="shared" si="67"/>
        <v>0</v>
      </c>
      <c r="Q42" s="163">
        <f t="shared" si="67"/>
        <v>3474.99143</v>
      </c>
      <c r="R42" s="163">
        <f t="shared" si="67"/>
        <v>0</v>
      </c>
      <c r="S42" s="163">
        <f t="shared" si="67"/>
        <v>0</v>
      </c>
      <c r="T42" s="163">
        <f t="shared" si="67"/>
        <v>0</v>
      </c>
      <c r="U42" s="163">
        <f t="shared" si="67"/>
        <v>0</v>
      </c>
      <c r="V42" s="163">
        <f t="shared" si="67"/>
        <v>0</v>
      </c>
      <c r="W42" s="163">
        <f t="shared" si="67"/>
        <v>0</v>
      </c>
      <c r="X42" s="163">
        <f t="shared" si="67"/>
        <v>0</v>
      </c>
      <c r="Y42" s="163">
        <f t="shared" si="67"/>
        <v>0</v>
      </c>
      <c r="Z42" s="163">
        <f t="shared" si="67"/>
        <v>0</v>
      </c>
      <c r="AA42" s="163">
        <f t="shared" si="67"/>
        <v>0</v>
      </c>
      <c r="AB42" s="163">
        <f t="shared" si="67"/>
        <v>0</v>
      </c>
      <c r="AC42" s="163">
        <f t="shared" si="67"/>
        <v>0</v>
      </c>
      <c r="AD42" s="163">
        <f t="shared" si="67"/>
        <v>0</v>
      </c>
      <c r="AE42" s="163">
        <f t="shared" si="67"/>
        <v>0</v>
      </c>
      <c r="AF42" s="163">
        <f t="shared" si="67"/>
        <v>0</v>
      </c>
      <c r="AG42" s="163">
        <f t="shared" si="67"/>
        <v>0</v>
      </c>
      <c r="AH42" s="163">
        <f t="shared" si="67"/>
        <v>0</v>
      </c>
      <c r="AI42" s="163">
        <f t="shared" si="67"/>
        <v>0</v>
      </c>
      <c r="AJ42" s="163">
        <f t="shared" si="67"/>
        <v>0</v>
      </c>
      <c r="AK42" s="163">
        <f t="shared" si="67"/>
        <v>0</v>
      </c>
      <c r="AL42" s="163">
        <f t="shared" si="67"/>
        <v>0</v>
      </c>
      <c r="AM42" s="163">
        <f t="shared" si="67"/>
        <v>0</v>
      </c>
      <c r="AN42" s="163">
        <f t="shared" si="67"/>
        <v>0</v>
      </c>
      <c r="AO42" s="163">
        <f t="shared" si="67"/>
        <v>0</v>
      </c>
      <c r="AP42" s="163">
        <f t="shared" si="67"/>
        <v>0</v>
      </c>
      <c r="AQ42" s="163">
        <f t="shared" si="67"/>
        <v>0</v>
      </c>
      <c r="AR42" s="163">
        <f t="shared" si="67"/>
        <v>0</v>
      </c>
      <c r="AS42" s="163">
        <f t="shared" si="67"/>
        <v>0</v>
      </c>
      <c r="AT42" s="163">
        <f t="shared" si="67"/>
        <v>0</v>
      </c>
      <c r="AU42" s="163">
        <f t="shared" si="67"/>
        <v>0</v>
      </c>
      <c r="AV42" s="163">
        <f t="shared" si="67"/>
        <v>0</v>
      </c>
      <c r="AW42" s="163">
        <f t="shared" si="67"/>
        <v>0</v>
      </c>
      <c r="AX42" s="163">
        <f t="shared" si="67"/>
        <v>0</v>
      </c>
      <c r="AY42" s="163">
        <f>AY43+AY44+AY45</f>
        <v>0</v>
      </c>
      <c r="AZ42" s="163">
        <f t="shared" si="67"/>
        <v>0</v>
      </c>
      <c r="BA42" s="163">
        <f t="shared" si="67"/>
        <v>0</v>
      </c>
      <c r="BB42" s="163"/>
      <c r="BC42" s="391"/>
    </row>
    <row r="43" spans="1:55" ht="31.2">
      <c r="A43" s="288"/>
      <c r="B43" s="287"/>
      <c r="C43" s="287"/>
      <c r="D43" s="146" t="s">
        <v>37</v>
      </c>
      <c r="E43" s="163">
        <f t="shared" si="64"/>
        <v>0</v>
      </c>
      <c r="F43" s="163">
        <f t="shared" si="65"/>
        <v>0</v>
      </c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391"/>
    </row>
    <row r="44" spans="1:55" ht="49.5" customHeight="1">
      <c r="A44" s="288"/>
      <c r="B44" s="287"/>
      <c r="C44" s="287"/>
      <c r="D44" s="168" t="s">
        <v>2</v>
      </c>
      <c r="E44" s="163">
        <f t="shared" si="64"/>
        <v>0</v>
      </c>
      <c r="F44" s="163">
        <f t="shared" si="65"/>
        <v>0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391"/>
    </row>
    <row r="45" spans="1:55" ht="21.75" customHeight="1">
      <c r="A45" s="288"/>
      <c r="B45" s="287"/>
      <c r="C45" s="287"/>
      <c r="D45" s="234" t="s">
        <v>267</v>
      </c>
      <c r="E45" s="163">
        <f>H45+K45+N45+Q45+T45+W45+Z45+AE45+AJ45+AO45+AT45+AY45</f>
        <v>3474.99143</v>
      </c>
      <c r="F45" s="163">
        <f t="shared" si="65"/>
        <v>0</v>
      </c>
      <c r="G45" s="161">
        <f t="shared" ref="G45:G46" si="68">F45*100/E45</f>
        <v>0</v>
      </c>
      <c r="H45" s="161"/>
      <c r="I45" s="161"/>
      <c r="J45" s="161"/>
      <c r="K45" s="161"/>
      <c r="L45" s="161"/>
      <c r="M45" s="161"/>
      <c r="N45" s="161"/>
      <c r="O45" s="161"/>
      <c r="P45" s="161"/>
      <c r="Q45" s="161">
        <v>3474.99143</v>
      </c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391"/>
    </row>
    <row r="46" spans="1:55" ht="80.25" customHeight="1">
      <c r="A46" s="288"/>
      <c r="B46" s="287"/>
      <c r="C46" s="287"/>
      <c r="D46" s="234" t="s">
        <v>273</v>
      </c>
      <c r="E46" s="163">
        <f>H46+K46+N46+Q46+T46+W46+Z46+AE46+AJ46+AO46+AT46+AY46</f>
        <v>3474.99143</v>
      </c>
      <c r="F46" s="163">
        <f t="shared" si="65"/>
        <v>0</v>
      </c>
      <c r="G46" s="161">
        <f t="shared" si="68"/>
        <v>0</v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>
        <v>3474.99143</v>
      </c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391"/>
    </row>
    <row r="47" spans="1:55" ht="21.75" customHeight="1">
      <c r="A47" s="288"/>
      <c r="B47" s="287"/>
      <c r="C47" s="287"/>
      <c r="D47" s="234" t="s">
        <v>268</v>
      </c>
      <c r="E47" s="163">
        <f t="shared" si="64"/>
        <v>0</v>
      </c>
      <c r="F47" s="163">
        <f t="shared" si="65"/>
        <v>0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391"/>
    </row>
    <row r="48" spans="1:55" ht="33.75" customHeight="1">
      <c r="A48" s="288"/>
      <c r="B48" s="287"/>
      <c r="C48" s="287"/>
      <c r="D48" s="236" t="s">
        <v>43</v>
      </c>
      <c r="E48" s="163">
        <f t="shared" si="64"/>
        <v>0</v>
      </c>
      <c r="F48" s="163">
        <f t="shared" si="65"/>
        <v>0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391"/>
    </row>
    <row r="49" spans="1:55" ht="26.25" customHeight="1">
      <c r="A49" s="288" t="s">
        <v>317</v>
      </c>
      <c r="B49" s="287" t="s">
        <v>413</v>
      </c>
      <c r="C49" s="287"/>
      <c r="D49" s="148" t="s">
        <v>41</v>
      </c>
      <c r="E49" s="163">
        <f>H49+K49+N49+Q49+T49+W49+Z49+AE49+AJ49+AO49+AT49+AY49</f>
        <v>82.499279999999999</v>
      </c>
      <c r="F49" s="163">
        <f t="shared" si="65"/>
        <v>0</v>
      </c>
      <c r="G49" s="161">
        <f t="shared" ref="G49" si="69">F49*100/E49</f>
        <v>0</v>
      </c>
      <c r="H49" s="161">
        <f>H50+H51+H52+H54+H55</f>
        <v>0</v>
      </c>
      <c r="I49" s="161">
        <f t="shared" ref="I49:BA49" si="70">I50+I51+I52+I54+I55</f>
        <v>0</v>
      </c>
      <c r="J49" s="161">
        <f t="shared" si="70"/>
        <v>0</v>
      </c>
      <c r="K49" s="161">
        <f t="shared" si="70"/>
        <v>0</v>
      </c>
      <c r="L49" s="161">
        <f t="shared" si="70"/>
        <v>0</v>
      </c>
      <c r="M49" s="161">
        <f t="shared" si="70"/>
        <v>0</v>
      </c>
      <c r="N49" s="161">
        <f t="shared" si="70"/>
        <v>0</v>
      </c>
      <c r="O49" s="161">
        <f t="shared" si="70"/>
        <v>0</v>
      </c>
      <c r="P49" s="161">
        <f t="shared" si="70"/>
        <v>0</v>
      </c>
      <c r="Q49" s="161">
        <f t="shared" si="70"/>
        <v>0</v>
      </c>
      <c r="R49" s="161">
        <f t="shared" si="70"/>
        <v>0</v>
      </c>
      <c r="S49" s="161">
        <f t="shared" si="70"/>
        <v>0</v>
      </c>
      <c r="T49" s="161">
        <f t="shared" si="70"/>
        <v>0</v>
      </c>
      <c r="U49" s="161">
        <f t="shared" si="70"/>
        <v>0</v>
      </c>
      <c r="V49" s="161">
        <f t="shared" si="70"/>
        <v>0</v>
      </c>
      <c r="W49" s="161">
        <f t="shared" si="70"/>
        <v>0</v>
      </c>
      <c r="X49" s="161">
        <f t="shared" si="70"/>
        <v>0</v>
      </c>
      <c r="Y49" s="161">
        <f t="shared" si="70"/>
        <v>0</v>
      </c>
      <c r="Z49" s="161">
        <f t="shared" si="70"/>
        <v>0</v>
      </c>
      <c r="AA49" s="161">
        <f t="shared" si="70"/>
        <v>0</v>
      </c>
      <c r="AB49" s="161">
        <f t="shared" si="70"/>
        <v>0</v>
      </c>
      <c r="AC49" s="161">
        <f t="shared" si="70"/>
        <v>0</v>
      </c>
      <c r="AD49" s="161">
        <f t="shared" si="70"/>
        <v>0</v>
      </c>
      <c r="AE49" s="161">
        <f t="shared" si="70"/>
        <v>0</v>
      </c>
      <c r="AF49" s="161">
        <f t="shared" si="70"/>
        <v>0</v>
      </c>
      <c r="AG49" s="161">
        <f t="shared" si="70"/>
        <v>0</v>
      </c>
      <c r="AH49" s="161">
        <f t="shared" si="70"/>
        <v>0</v>
      </c>
      <c r="AI49" s="161">
        <f t="shared" si="70"/>
        <v>0</v>
      </c>
      <c r="AJ49" s="161">
        <f t="shared" si="70"/>
        <v>0</v>
      </c>
      <c r="AK49" s="161">
        <f t="shared" si="70"/>
        <v>0</v>
      </c>
      <c r="AL49" s="161">
        <f t="shared" si="70"/>
        <v>0</v>
      </c>
      <c r="AM49" s="161">
        <f t="shared" si="70"/>
        <v>0</v>
      </c>
      <c r="AN49" s="161">
        <f t="shared" si="70"/>
        <v>0</v>
      </c>
      <c r="AO49" s="161">
        <f t="shared" si="70"/>
        <v>0</v>
      </c>
      <c r="AP49" s="161">
        <f t="shared" si="70"/>
        <v>0</v>
      </c>
      <c r="AQ49" s="161">
        <f t="shared" si="70"/>
        <v>0</v>
      </c>
      <c r="AR49" s="161">
        <f t="shared" si="70"/>
        <v>0</v>
      </c>
      <c r="AS49" s="161">
        <f t="shared" si="70"/>
        <v>0</v>
      </c>
      <c r="AT49" s="161">
        <f t="shared" si="70"/>
        <v>0</v>
      </c>
      <c r="AU49" s="161">
        <f t="shared" si="70"/>
        <v>0</v>
      </c>
      <c r="AV49" s="161">
        <f t="shared" si="70"/>
        <v>0</v>
      </c>
      <c r="AW49" s="161">
        <f t="shared" si="70"/>
        <v>0</v>
      </c>
      <c r="AX49" s="161">
        <f t="shared" si="70"/>
        <v>0</v>
      </c>
      <c r="AY49" s="161">
        <f t="shared" si="70"/>
        <v>82.499279999999999</v>
      </c>
      <c r="AZ49" s="161">
        <f t="shared" si="70"/>
        <v>0</v>
      </c>
      <c r="BA49" s="161">
        <f t="shared" si="70"/>
        <v>0</v>
      </c>
      <c r="BB49" s="161"/>
      <c r="BC49" s="236"/>
    </row>
    <row r="50" spans="1:55" ht="33.75" customHeight="1">
      <c r="A50" s="288"/>
      <c r="B50" s="287"/>
      <c r="C50" s="287"/>
      <c r="D50" s="146" t="s">
        <v>37</v>
      </c>
      <c r="E50" s="163">
        <f t="shared" si="64"/>
        <v>0</v>
      </c>
      <c r="F50" s="163">
        <f t="shared" si="65"/>
        <v>0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236"/>
    </row>
    <row r="51" spans="1:55" ht="33.75" customHeight="1">
      <c r="A51" s="288"/>
      <c r="B51" s="287"/>
      <c r="C51" s="287"/>
      <c r="D51" s="168" t="s">
        <v>2</v>
      </c>
      <c r="E51" s="163">
        <f t="shared" si="64"/>
        <v>0</v>
      </c>
      <c r="F51" s="163">
        <f t="shared" si="65"/>
        <v>0</v>
      </c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236"/>
    </row>
    <row r="52" spans="1:55" ht="24" customHeight="1">
      <c r="A52" s="288"/>
      <c r="B52" s="287"/>
      <c r="C52" s="287"/>
      <c r="D52" s="234" t="s">
        <v>267</v>
      </c>
      <c r="E52" s="163">
        <f t="shared" si="64"/>
        <v>82.499279999999999</v>
      </c>
      <c r="F52" s="163">
        <f t="shared" si="65"/>
        <v>0</v>
      </c>
      <c r="G52" s="161">
        <f t="shared" ref="G52:G53" si="71">F52*100/E52</f>
        <v>0</v>
      </c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237"/>
      <c r="AF52" s="237"/>
      <c r="AG52" s="161"/>
      <c r="AH52" s="161"/>
      <c r="AI52" s="161"/>
      <c r="AJ52" s="237"/>
      <c r="AK52" s="237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>
        <v>82.499279999999999</v>
      </c>
      <c r="AZ52" s="161"/>
      <c r="BA52" s="161"/>
      <c r="BB52" s="161"/>
      <c r="BC52" s="236"/>
    </row>
    <row r="53" spans="1:55" ht="33.75" customHeight="1">
      <c r="A53" s="288"/>
      <c r="B53" s="287"/>
      <c r="C53" s="287"/>
      <c r="D53" s="234" t="s">
        <v>273</v>
      </c>
      <c r="E53" s="163">
        <f t="shared" si="64"/>
        <v>0</v>
      </c>
      <c r="F53" s="163">
        <f t="shared" si="65"/>
        <v>0</v>
      </c>
      <c r="G53" s="161" t="e">
        <f t="shared" si="71"/>
        <v>#DIV/0!</v>
      </c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237"/>
      <c r="AF53" s="237"/>
      <c r="AG53" s="161"/>
      <c r="AH53" s="161"/>
      <c r="AI53" s="161"/>
      <c r="AJ53" s="237"/>
      <c r="AK53" s="237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236"/>
    </row>
    <row r="54" spans="1:55" ht="24" customHeight="1">
      <c r="A54" s="288"/>
      <c r="B54" s="287"/>
      <c r="C54" s="287"/>
      <c r="D54" s="234" t="s">
        <v>268</v>
      </c>
      <c r="E54" s="163">
        <f t="shared" si="64"/>
        <v>0</v>
      </c>
      <c r="F54" s="163">
        <f t="shared" si="65"/>
        <v>0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236"/>
    </row>
    <row r="55" spans="1:55" ht="33.75" customHeight="1">
      <c r="A55" s="288"/>
      <c r="B55" s="287"/>
      <c r="C55" s="287"/>
      <c r="D55" s="236" t="s">
        <v>43</v>
      </c>
      <c r="E55" s="163">
        <f t="shared" si="64"/>
        <v>0</v>
      </c>
      <c r="F55" s="163">
        <f t="shared" si="65"/>
        <v>0</v>
      </c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236"/>
    </row>
    <row r="56" spans="1:55" ht="20.25" customHeight="1">
      <c r="A56" s="288" t="s">
        <v>318</v>
      </c>
      <c r="B56" s="391" t="s">
        <v>518</v>
      </c>
      <c r="C56" s="287"/>
      <c r="D56" s="148" t="s">
        <v>41</v>
      </c>
      <c r="E56" s="163">
        <f t="shared" si="64"/>
        <v>1.2</v>
      </c>
      <c r="F56" s="163">
        <f t="shared" si="65"/>
        <v>0</v>
      </c>
      <c r="G56" s="161">
        <f t="shared" ref="G56" si="72">F56*100/E56</f>
        <v>0</v>
      </c>
      <c r="H56" s="163">
        <f>SUM(H57:H59)</f>
        <v>0</v>
      </c>
      <c r="I56" s="163">
        <f t="shared" ref="I56:BA56" si="73">SUM(I57:I59)</f>
        <v>0</v>
      </c>
      <c r="J56" s="163">
        <f t="shared" si="73"/>
        <v>0</v>
      </c>
      <c r="K56" s="163">
        <f t="shared" si="73"/>
        <v>0</v>
      </c>
      <c r="L56" s="163">
        <f t="shared" si="73"/>
        <v>0</v>
      </c>
      <c r="M56" s="163">
        <f t="shared" si="73"/>
        <v>0</v>
      </c>
      <c r="N56" s="163">
        <f t="shared" si="73"/>
        <v>0</v>
      </c>
      <c r="O56" s="163">
        <f t="shared" si="73"/>
        <v>0</v>
      </c>
      <c r="P56" s="163">
        <f t="shared" si="73"/>
        <v>0</v>
      </c>
      <c r="Q56" s="163">
        <f t="shared" si="73"/>
        <v>0</v>
      </c>
      <c r="R56" s="163">
        <f t="shared" si="73"/>
        <v>0</v>
      </c>
      <c r="S56" s="163">
        <f t="shared" si="73"/>
        <v>0</v>
      </c>
      <c r="T56" s="163">
        <f t="shared" si="73"/>
        <v>0</v>
      </c>
      <c r="U56" s="163">
        <f t="shared" si="73"/>
        <v>0</v>
      </c>
      <c r="V56" s="163">
        <f t="shared" si="73"/>
        <v>0</v>
      </c>
      <c r="W56" s="163">
        <f t="shared" si="73"/>
        <v>0</v>
      </c>
      <c r="X56" s="163">
        <f t="shared" si="73"/>
        <v>0</v>
      </c>
      <c r="Y56" s="163">
        <f t="shared" si="73"/>
        <v>0</v>
      </c>
      <c r="Z56" s="163">
        <f t="shared" si="73"/>
        <v>0</v>
      </c>
      <c r="AA56" s="163">
        <f t="shared" si="73"/>
        <v>0</v>
      </c>
      <c r="AB56" s="163">
        <f t="shared" si="73"/>
        <v>0</v>
      </c>
      <c r="AC56" s="163">
        <f t="shared" si="73"/>
        <v>0</v>
      </c>
      <c r="AD56" s="163">
        <f t="shared" si="73"/>
        <v>0</v>
      </c>
      <c r="AE56" s="163">
        <f>SUM(AE57:AE59)</f>
        <v>0</v>
      </c>
      <c r="AF56" s="163">
        <f t="shared" si="73"/>
        <v>0</v>
      </c>
      <c r="AG56" s="163">
        <f t="shared" si="73"/>
        <v>0</v>
      </c>
      <c r="AH56" s="163">
        <f t="shared" si="73"/>
        <v>0</v>
      </c>
      <c r="AI56" s="163">
        <f t="shared" si="73"/>
        <v>0</v>
      </c>
      <c r="AJ56" s="163">
        <f t="shared" si="73"/>
        <v>0</v>
      </c>
      <c r="AK56" s="163">
        <f t="shared" si="73"/>
        <v>0</v>
      </c>
      <c r="AL56" s="163">
        <f t="shared" si="73"/>
        <v>0</v>
      </c>
      <c r="AM56" s="163">
        <f t="shared" si="73"/>
        <v>0</v>
      </c>
      <c r="AN56" s="163">
        <f t="shared" si="73"/>
        <v>0</v>
      </c>
      <c r="AO56" s="163">
        <f t="shared" si="73"/>
        <v>0</v>
      </c>
      <c r="AP56" s="163">
        <f t="shared" si="73"/>
        <v>0</v>
      </c>
      <c r="AQ56" s="163">
        <f t="shared" si="73"/>
        <v>0</v>
      </c>
      <c r="AR56" s="163">
        <f t="shared" si="73"/>
        <v>0</v>
      </c>
      <c r="AS56" s="163">
        <f t="shared" si="73"/>
        <v>0</v>
      </c>
      <c r="AT56" s="163">
        <f t="shared" si="73"/>
        <v>0</v>
      </c>
      <c r="AU56" s="163">
        <f t="shared" si="73"/>
        <v>0</v>
      </c>
      <c r="AV56" s="163">
        <f t="shared" si="73"/>
        <v>0</v>
      </c>
      <c r="AW56" s="163">
        <f t="shared" si="73"/>
        <v>0</v>
      </c>
      <c r="AX56" s="163">
        <f t="shared" si="73"/>
        <v>0</v>
      </c>
      <c r="AY56" s="163">
        <f t="shared" si="73"/>
        <v>1.2</v>
      </c>
      <c r="AZ56" s="163">
        <f t="shared" si="73"/>
        <v>0</v>
      </c>
      <c r="BA56" s="163">
        <f t="shared" si="73"/>
        <v>0</v>
      </c>
      <c r="BB56" s="163"/>
      <c r="BC56" s="311"/>
    </row>
    <row r="57" spans="1:55" ht="35.25" customHeight="1">
      <c r="A57" s="288"/>
      <c r="B57" s="391"/>
      <c r="C57" s="287"/>
      <c r="D57" s="146" t="s">
        <v>37</v>
      </c>
      <c r="E57" s="163">
        <f t="shared" si="64"/>
        <v>0</v>
      </c>
      <c r="F57" s="163">
        <f t="shared" si="65"/>
        <v>0</v>
      </c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311"/>
    </row>
    <row r="58" spans="1:55" ht="56.25" customHeight="1">
      <c r="A58" s="288"/>
      <c r="B58" s="391"/>
      <c r="C58" s="287"/>
      <c r="D58" s="168" t="s">
        <v>2</v>
      </c>
      <c r="E58" s="163">
        <f t="shared" si="64"/>
        <v>0</v>
      </c>
      <c r="F58" s="163">
        <f t="shared" si="65"/>
        <v>0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311"/>
    </row>
    <row r="59" spans="1:55" ht="19.5" customHeight="1">
      <c r="A59" s="288"/>
      <c r="B59" s="391"/>
      <c r="C59" s="287"/>
      <c r="D59" s="234" t="s">
        <v>267</v>
      </c>
      <c r="E59" s="163">
        <f t="shared" si="64"/>
        <v>1.2</v>
      </c>
      <c r="F59" s="163">
        <f t="shared" si="65"/>
        <v>0</v>
      </c>
      <c r="G59" s="161">
        <f t="shared" ref="G59" si="74">F59*100/E59</f>
        <v>0</v>
      </c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>
        <v>1.2</v>
      </c>
      <c r="AZ59" s="161"/>
      <c r="BA59" s="161"/>
      <c r="BB59" s="161"/>
      <c r="BC59" s="311"/>
    </row>
    <row r="60" spans="1:55" ht="84.75" customHeight="1">
      <c r="A60" s="288"/>
      <c r="B60" s="391"/>
      <c r="C60" s="287"/>
      <c r="D60" s="234" t="s">
        <v>273</v>
      </c>
      <c r="E60" s="163">
        <f t="shared" si="64"/>
        <v>0</v>
      </c>
      <c r="F60" s="163">
        <f t="shared" si="65"/>
        <v>0</v>
      </c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311"/>
    </row>
    <row r="61" spans="1:55" ht="19.5" customHeight="1">
      <c r="A61" s="288"/>
      <c r="B61" s="391"/>
      <c r="C61" s="287"/>
      <c r="D61" s="234" t="s">
        <v>268</v>
      </c>
      <c r="E61" s="163">
        <f t="shared" si="64"/>
        <v>0</v>
      </c>
      <c r="F61" s="163">
        <f t="shared" si="65"/>
        <v>0</v>
      </c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311"/>
    </row>
    <row r="62" spans="1:55" ht="31.2">
      <c r="A62" s="288"/>
      <c r="B62" s="391"/>
      <c r="C62" s="287"/>
      <c r="D62" s="236" t="s">
        <v>43</v>
      </c>
      <c r="E62" s="163">
        <f t="shared" si="64"/>
        <v>0</v>
      </c>
      <c r="F62" s="163">
        <f t="shared" si="65"/>
        <v>0</v>
      </c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311"/>
    </row>
    <row r="63" spans="1:55" ht="22.5" customHeight="1">
      <c r="A63" s="288" t="s">
        <v>319</v>
      </c>
      <c r="B63" s="287" t="s">
        <v>519</v>
      </c>
      <c r="C63" s="287"/>
      <c r="D63" s="148" t="s">
        <v>41</v>
      </c>
      <c r="E63" s="163">
        <f t="shared" si="64"/>
        <v>3.1180400000000001</v>
      </c>
      <c r="F63" s="163">
        <f t="shared" si="65"/>
        <v>0</v>
      </c>
      <c r="G63" s="161">
        <f t="shared" ref="G63" si="75">F63*100/E63</f>
        <v>0</v>
      </c>
      <c r="H63" s="163">
        <f>SUM(H64:H66)</f>
        <v>0</v>
      </c>
      <c r="I63" s="163">
        <f t="shared" ref="I63:BA63" si="76">SUM(I64:I66)</f>
        <v>0</v>
      </c>
      <c r="J63" s="163">
        <f t="shared" si="76"/>
        <v>0</v>
      </c>
      <c r="K63" s="163">
        <f t="shared" si="76"/>
        <v>0</v>
      </c>
      <c r="L63" s="163">
        <f t="shared" si="76"/>
        <v>0</v>
      </c>
      <c r="M63" s="163">
        <f t="shared" si="76"/>
        <v>0</v>
      </c>
      <c r="N63" s="163">
        <f t="shared" si="76"/>
        <v>0</v>
      </c>
      <c r="O63" s="163">
        <f t="shared" si="76"/>
        <v>0</v>
      </c>
      <c r="P63" s="163">
        <f t="shared" si="76"/>
        <v>0</v>
      </c>
      <c r="Q63" s="163">
        <f t="shared" si="76"/>
        <v>0</v>
      </c>
      <c r="R63" s="163">
        <f t="shared" si="76"/>
        <v>0</v>
      </c>
      <c r="S63" s="163">
        <f t="shared" si="76"/>
        <v>0</v>
      </c>
      <c r="T63" s="163">
        <f t="shared" si="76"/>
        <v>0</v>
      </c>
      <c r="U63" s="163">
        <f t="shared" si="76"/>
        <v>0</v>
      </c>
      <c r="V63" s="163">
        <f t="shared" si="76"/>
        <v>0</v>
      </c>
      <c r="W63" s="163">
        <f t="shared" si="76"/>
        <v>0</v>
      </c>
      <c r="X63" s="163">
        <f t="shared" si="76"/>
        <v>0</v>
      </c>
      <c r="Y63" s="163">
        <f t="shared" si="76"/>
        <v>0</v>
      </c>
      <c r="Z63" s="163">
        <f t="shared" si="76"/>
        <v>0</v>
      </c>
      <c r="AA63" s="163">
        <f t="shared" si="76"/>
        <v>0</v>
      </c>
      <c r="AB63" s="163">
        <f t="shared" si="76"/>
        <v>0</v>
      </c>
      <c r="AC63" s="163">
        <f t="shared" si="76"/>
        <v>0</v>
      </c>
      <c r="AD63" s="163">
        <f t="shared" si="76"/>
        <v>0</v>
      </c>
      <c r="AE63" s="163">
        <f t="shared" si="76"/>
        <v>0</v>
      </c>
      <c r="AF63" s="163">
        <f t="shared" si="76"/>
        <v>0</v>
      </c>
      <c r="AG63" s="163">
        <f t="shared" si="76"/>
        <v>0</v>
      </c>
      <c r="AH63" s="163">
        <f t="shared" si="76"/>
        <v>0</v>
      </c>
      <c r="AI63" s="163">
        <f t="shared" si="76"/>
        <v>0</v>
      </c>
      <c r="AJ63" s="163">
        <f t="shared" si="76"/>
        <v>0</v>
      </c>
      <c r="AK63" s="163">
        <f t="shared" si="76"/>
        <v>0</v>
      </c>
      <c r="AL63" s="163">
        <f t="shared" si="76"/>
        <v>0</v>
      </c>
      <c r="AM63" s="163">
        <f t="shared" si="76"/>
        <v>0</v>
      </c>
      <c r="AN63" s="163">
        <f t="shared" si="76"/>
        <v>0</v>
      </c>
      <c r="AO63" s="163">
        <f t="shared" si="76"/>
        <v>0</v>
      </c>
      <c r="AP63" s="163">
        <f t="shared" si="76"/>
        <v>0</v>
      </c>
      <c r="AQ63" s="163">
        <f t="shared" si="76"/>
        <v>0</v>
      </c>
      <c r="AR63" s="163">
        <f t="shared" si="76"/>
        <v>0</v>
      </c>
      <c r="AS63" s="163">
        <f t="shared" si="76"/>
        <v>0</v>
      </c>
      <c r="AT63" s="163">
        <f t="shared" si="76"/>
        <v>0</v>
      </c>
      <c r="AU63" s="163">
        <f t="shared" si="76"/>
        <v>0</v>
      </c>
      <c r="AV63" s="163">
        <f t="shared" si="76"/>
        <v>0</v>
      </c>
      <c r="AW63" s="163">
        <f t="shared" si="76"/>
        <v>0</v>
      </c>
      <c r="AX63" s="163">
        <f t="shared" si="76"/>
        <v>0</v>
      </c>
      <c r="AY63" s="163">
        <f t="shared" si="76"/>
        <v>3.1180400000000001</v>
      </c>
      <c r="AZ63" s="163">
        <f t="shared" si="76"/>
        <v>0</v>
      </c>
      <c r="BA63" s="163">
        <f t="shared" si="76"/>
        <v>0</v>
      </c>
      <c r="BB63" s="163"/>
      <c r="BC63" s="391"/>
    </row>
    <row r="64" spans="1:55" ht="36.75" customHeight="1">
      <c r="A64" s="288"/>
      <c r="B64" s="287"/>
      <c r="C64" s="287"/>
      <c r="D64" s="146" t="s">
        <v>37</v>
      </c>
      <c r="E64" s="163">
        <f t="shared" si="64"/>
        <v>0</v>
      </c>
      <c r="F64" s="163">
        <f t="shared" si="65"/>
        <v>0</v>
      </c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391"/>
    </row>
    <row r="65" spans="1:55" ht="52.5" customHeight="1">
      <c r="A65" s="288"/>
      <c r="B65" s="287"/>
      <c r="C65" s="287"/>
      <c r="D65" s="168" t="s">
        <v>2</v>
      </c>
      <c r="E65" s="163">
        <f t="shared" si="64"/>
        <v>0</v>
      </c>
      <c r="F65" s="163">
        <f t="shared" si="65"/>
        <v>0</v>
      </c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391"/>
    </row>
    <row r="66" spans="1:55" ht="22.5" customHeight="1">
      <c r="A66" s="288"/>
      <c r="B66" s="287"/>
      <c r="C66" s="287"/>
      <c r="D66" s="234" t="s">
        <v>267</v>
      </c>
      <c r="E66" s="163">
        <f t="shared" si="64"/>
        <v>3.1180400000000001</v>
      </c>
      <c r="F66" s="163">
        <f t="shared" si="65"/>
        <v>0</v>
      </c>
      <c r="G66" s="161">
        <f t="shared" ref="G66" si="77">F66*100/E66</f>
        <v>0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>
        <v>3.1180400000000001</v>
      </c>
      <c r="AZ66" s="161"/>
      <c r="BA66" s="161"/>
      <c r="BB66" s="161"/>
      <c r="BC66" s="391"/>
    </row>
    <row r="67" spans="1:55" ht="81.75" customHeight="1">
      <c r="A67" s="288"/>
      <c r="B67" s="287"/>
      <c r="C67" s="287"/>
      <c r="D67" s="234" t="s">
        <v>273</v>
      </c>
      <c r="E67" s="163">
        <f t="shared" si="64"/>
        <v>0</v>
      </c>
      <c r="F67" s="163">
        <f t="shared" si="65"/>
        <v>0</v>
      </c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391"/>
    </row>
    <row r="68" spans="1:55" ht="22.5" customHeight="1">
      <c r="A68" s="288"/>
      <c r="B68" s="287"/>
      <c r="C68" s="287"/>
      <c r="D68" s="234" t="s">
        <v>268</v>
      </c>
      <c r="E68" s="163">
        <f t="shared" si="64"/>
        <v>0</v>
      </c>
      <c r="F68" s="163">
        <f t="shared" si="65"/>
        <v>0</v>
      </c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391"/>
    </row>
    <row r="69" spans="1:55" ht="33.75" customHeight="1">
      <c r="A69" s="288"/>
      <c r="B69" s="287"/>
      <c r="C69" s="287"/>
      <c r="D69" s="236" t="s">
        <v>43</v>
      </c>
      <c r="E69" s="163">
        <f t="shared" si="64"/>
        <v>0</v>
      </c>
      <c r="F69" s="163">
        <f t="shared" si="65"/>
        <v>0</v>
      </c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391"/>
    </row>
    <row r="70" spans="1:55" ht="22.5" customHeight="1">
      <c r="A70" s="288" t="s">
        <v>320</v>
      </c>
      <c r="B70" s="287" t="s">
        <v>520</v>
      </c>
      <c r="C70" s="287"/>
      <c r="D70" s="148" t="s">
        <v>41</v>
      </c>
      <c r="E70" s="163">
        <f t="shared" si="64"/>
        <v>31.457380000000001</v>
      </c>
      <c r="F70" s="163">
        <f t="shared" si="65"/>
        <v>0</v>
      </c>
      <c r="G70" s="161">
        <f t="shared" ref="G70" si="78">F70*100/E70</f>
        <v>0</v>
      </c>
      <c r="H70" s="161">
        <f>SUM(H71:H73)</f>
        <v>0</v>
      </c>
      <c r="I70" s="161">
        <f t="shared" ref="I70:BA70" si="79">SUM(I71:I73)</f>
        <v>0</v>
      </c>
      <c r="J70" s="161">
        <f t="shared" si="79"/>
        <v>0</v>
      </c>
      <c r="K70" s="161">
        <f t="shared" si="79"/>
        <v>0</v>
      </c>
      <c r="L70" s="161">
        <f t="shared" si="79"/>
        <v>0</v>
      </c>
      <c r="M70" s="161">
        <f t="shared" si="79"/>
        <v>0</v>
      </c>
      <c r="N70" s="161">
        <f t="shared" si="79"/>
        <v>0</v>
      </c>
      <c r="O70" s="161">
        <f t="shared" si="79"/>
        <v>0</v>
      </c>
      <c r="P70" s="161">
        <f t="shared" si="79"/>
        <v>0</v>
      </c>
      <c r="Q70" s="161">
        <f t="shared" si="79"/>
        <v>0</v>
      </c>
      <c r="R70" s="161">
        <f t="shared" si="79"/>
        <v>0</v>
      </c>
      <c r="S70" s="161">
        <f t="shared" si="79"/>
        <v>0</v>
      </c>
      <c r="T70" s="161">
        <f t="shared" si="79"/>
        <v>0</v>
      </c>
      <c r="U70" s="161">
        <f t="shared" si="79"/>
        <v>0</v>
      </c>
      <c r="V70" s="161">
        <f t="shared" si="79"/>
        <v>0</v>
      </c>
      <c r="W70" s="161">
        <f t="shared" si="79"/>
        <v>0</v>
      </c>
      <c r="X70" s="161">
        <f t="shared" si="79"/>
        <v>0</v>
      </c>
      <c r="Y70" s="161">
        <f t="shared" si="79"/>
        <v>0</v>
      </c>
      <c r="Z70" s="161">
        <f t="shared" si="79"/>
        <v>0</v>
      </c>
      <c r="AA70" s="161">
        <f t="shared" si="79"/>
        <v>0</v>
      </c>
      <c r="AB70" s="161">
        <f t="shared" si="79"/>
        <v>0</v>
      </c>
      <c r="AC70" s="161">
        <f t="shared" si="79"/>
        <v>0</v>
      </c>
      <c r="AD70" s="161">
        <f t="shared" si="79"/>
        <v>0</v>
      </c>
      <c r="AE70" s="161">
        <f t="shared" si="79"/>
        <v>0</v>
      </c>
      <c r="AF70" s="161">
        <f t="shared" si="79"/>
        <v>0</v>
      </c>
      <c r="AG70" s="161">
        <f t="shared" si="79"/>
        <v>0</v>
      </c>
      <c r="AH70" s="161">
        <f t="shared" si="79"/>
        <v>0</v>
      </c>
      <c r="AI70" s="161">
        <f t="shared" si="79"/>
        <v>0</v>
      </c>
      <c r="AJ70" s="161">
        <f t="shared" si="79"/>
        <v>0</v>
      </c>
      <c r="AK70" s="161">
        <f t="shared" si="79"/>
        <v>0</v>
      </c>
      <c r="AL70" s="161">
        <f t="shared" si="79"/>
        <v>0</v>
      </c>
      <c r="AM70" s="161">
        <f t="shared" si="79"/>
        <v>0</v>
      </c>
      <c r="AN70" s="161">
        <f t="shared" si="79"/>
        <v>0</v>
      </c>
      <c r="AO70" s="161">
        <f t="shared" si="79"/>
        <v>0</v>
      </c>
      <c r="AP70" s="161">
        <f t="shared" si="79"/>
        <v>0</v>
      </c>
      <c r="AQ70" s="161">
        <f t="shared" si="79"/>
        <v>0</v>
      </c>
      <c r="AR70" s="161">
        <f t="shared" si="79"/>
        <v>0</v>
      </c>
      <c r="AS70" s="161">
        <f t="shared" si="79"/>
        <v>0</v>
      </c>
      <c r="AT70" s="161">
        <f t="shared" si="79"/>
        <v>0</v>
      </c>
      <c r="AU70" s="161">
        <f t="shared" si="79"/>
        <v>0</v>
      </c>
      <c r="AV70" s="161">
        <f t="shared" si="79"/>
        <v>0</v>
      </c>
      <c r="AW70" s="161">
        <f t="shared" si="79"/>
        <v>0</v>
      </c>
      <c r="AX70" s="161">
        <f t="shared" si="79"/>
        <v>0</v>
      </c>
      <c r="AY70" s="161">
        <f t="shared" si="79"/>
        <v>31.457380000000001</v>
      </c>
      <c r="AZ70" s="161">
        <f t="shared" si="79"/>
        <v>0</v>
      </c>
      <c r="BA70" s="161">
        <f t="shared" si="79"/>
        <v>0</v>
      </c>
      <c r="BB70" s="161"/>
      <c r="BC70" s="236"/>
    </row>
    <row r="71" spans="1:55" ht="37.5" customHeight="1">
      <c r="A71" s="288"/>
      <c r="B71" s="287"/>
      <c r="C71" s="287"/>
      <c r="D71" s="146" t="s">
        <v>37</v>
      </c>
      <c r="E71" s="163">
        <f t="shared" si="64"/>
        <v>0</v>
      </c>
      <c r="F71" s="163">
        <f t="shared" si="65"/>
        <v>0</v>
      </c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236"/>
    </row>
    <row r="72" spans="1:55" ht="47.25" customHeight="1">
      <c r="A72" s="288"/>
      <c r="B72" s="287"/>
      <c r="C72" s="287"/>
      <c r="D72" s="168" t="s">
        <v>2</v>
      </c>
      <c r="E72" s="163">
        <f t="shared" si="64"/>
        <v>0</v>
      </c>
      <c r="F72" s="163">
        <f t="shared" si="65"/>
        <v>0</v>
      </c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236"/>
    </row>
    <row r="73" spans="1:55" ht="22.5" customHeight="1">
      <c r="A73" s="288"/>
      <c r="B73" s="287"/>
      <c r="C73" s="287"/>
      <c r="D73" s="234" t="s">
        <v>267</v>
      </c>
      <c r="E73" s="163">
        <f t="shared" si="64"/>
        <v>31.457380000000001</v>
      </c>
      <c r="F73" s="163">
        <f t="shared" si="65"/>
        <v>0</v>
      </c>
      <c r="G73" s="161">
        <f t="shared" ref="G73" si="80">F73*100/E73</f>
        <v>0</v>
      </c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>
        <v>31.457380000000001</v>
      </c>
      <c r="AZ73" s="161"/>
      <c r="BA73" s="161"/>
      <c r="BB73" s="161"/>
      <c r="BC73" s="236"/>
    </row>
    <row r="74" spans="1:55" ht="22.5" customHeight="1">
      <c r="A74" s="288"/>
      <c r="B74" s="287"/>
      <c r="C74" s="287"/>
      <c r="D74" s="234" t="s">
        <v>273</v>
      </c>
      <c r="E74" s="163">
        <f t="shared" si="64"/>
        <v>0</v>
      </c>
      <c r="F74" s="163">
        <f t="shared" si="65"/>
        <v>0</v>
      </c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236"/>
    </row>
    <row r="75" spans="1:55" ht="22.5" customHeight="1">
      <c r="A75" s="288"/>
      <c r="B75" s="287"/>
      <c r="C75" s="287"/>
      <c r="D75" s="234" t="s">
        <v>268</v>
      </c>
      <c r="E75" s="163">
        <f t="shared" si="64"/>
        <v>0</v>
      </c>
      <c r="F75" s="163">
        <f t="shared" si="65"/>
        <v>0</v>
      </c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236"/>
    </row>
    <row r="76" spans="1:55" ht="22.5" customHeight="1">
      <c r="A76" s="288"/>
      <c r="B76" s="287"/>
      <c r="C76" s="287"/>
      <c r="D76" s="236" t="s">
        <v>43</v>
      </c>
      <c r="E76" s="163">
        <f t="shared" si="64"/>
        <v>0</v>
      </c>
      <c r="F76" s="163">
        <f t="shared" si="65"/>
        <v>0</v>
      </c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236"/>
    </row>
    <row r="77" spans="1:55" ht="22.5" customHeight="1">
      <c r="A77" s="288" t="s">
        <v>321</v>
      </c>
      <c r="B77" s="287" t="s">
        <v>521</v>
      </c>
      <c r="C77" s="287"/>
      <c r="D77" s="148" t="s">
        <v>41</v>
      </c>
      <c r="E77" s="163">
        <f t="shared" si="64"/>
        <v>51064.516000000003</v>
      </c>
      <c r="F77" s="163">
        <f t="shared" si="65"/>
        <v>0</v>
      </c>
      <c r="G77" s="161">
        <f t="shared" ref="G77" si="81">F77*100/E77</f>
        <v>0</v>
      </c>
      <c r="H77" s="161">
        <f>SUM(H78:H80)</f>
        <v>0</v>
      </c>
      <c r="I77" s="161">
        <f t="shared" ref="I77:BA77" si="82">SUM(I78:I80)</f>
        <v>0</v>
      </c>
      <c r="J77" s="161">
        <f t="shared" si="82"/>
        <v>0</v>
      </c>
      <c r="K77" s="161">
        <f t="shared" si="82"/>
        <v>0</v>
      </c>
      <c r="L77" s="161">
        <f t="shared" si="82"/>
        <v>0</v>
      </c>
      <c r="M77" s="161">
        <f t="shared" si="82"/>
        <v>0</v>
      </c>
      <c r="N77" s="161">
        <f t="shared" si="82"/>
        <v>0</v>
      </c>
      <c r="O77" s="161">
        <f t="shared" si="82"/>
        <v>0</v>
      </c>
      <c r="P77" s="161">
        <f t="shared" si="82"/>
        <v>0</v>
      </c>
      <c r="Q77" s="161">
        <f t="shared" si="82"/>
        <v>0</v>
      </c>
      <c r="R77" s="161">
        <f t="shared" si="82"/>
        <v>0</v>
      </c>
      <c r="S77" s="161">
        <f t="shared" si="82"/>
        <v>0</v>
      </c>
      <c r="T77" s="161">
        <f t="shared" si="82"/>
        <v>0</v>
      </c>
      <c r="U77" s="161">
        <f t="shared" si="82"/>
        <v>0</v>
      </c>
      <c r="V77" s="161">
        <f t="shared" si="82"/>
        <v>0</v>
      </c>
      <c r="W77" s="161">
        <f t="shared" si="82"/>
        <v>0</v>
      </c>
      <c r="X77" s="161">
        <f t="shared" si="82"/>
        <v>0</v>
      </c>
      <c r="Y77" s="161">
        <f t="shared" si="82"/>
        <v>0</v>
      </c>
      <c r="Z77" s="161">
        <f t="shared" si="82"/>
        <v>0</v>
      </c>
      <c r="AA77" s="161">
        <f t="shared" si="82"/>
        <v>0</v>
      </c>
      <c r="AB77" s="161">
        <f t="shared" si="82"/>
        <v>0</v>
      </c>
      <c r="AC77" s="161">
        <f t="shared" si="82"/>
        <v>0</v>
      </c>
      <c r="AD77" s="161">
        <f t="shared" si="82"/>
        <v>0</v>
      </c>
      <c r="AE77" s="161">
        <f t="shared" si="82"/>
        <v>0</v>
      </c>
      <c r="AF77" s="161">
        <f t="shared" si="82"/>
        <v>0</v>
      </c>
      <c r="AG77" s="161">
        <f t="shared" si="82"/>
        <v>0</v>
      </c>
      <c r="AH77" s="161">
        <f t="shared" si="82"/>
        <v>0</v>
      </c>
      <c r="AI77" s="161">
        <f t="shared" si="82"/>
        <v>0</v>
      </c>
      <c r="AJ77" s="161">
        <f t="shared" si="82"/>
        <v>0</v>
      </c>
      <c r="AK77" s="161">
        <f t="shared" si="82"/>
        <v>0</v>
      </c>
      <c r="AL77" s="161">
        <f t="shared" si="82"/>
        <v>0</v>
      </c>
      <c r="AM77" s="161">
        <f t="shared" si="82"/>
        <v>0</v>
      </c>
      <c r="AN77" s="161">
        <f t="shared" si="82"/>
        <v>0</v>
      </c>
      <c r="AO77" s="161">
        <f t="shared" si="82"/>
        <v>0</v>
      </c>
      <c r="AP77" s="161">
        <f t="shared" si="82"/>
        <v>0</v>
      </c>
      <c r="AQ77" s="161">
        <f t="shared" si="82"/>
        <v>0</v>
      </c>
      <c r="AR77" s="161">
        <f t="shared" si="82"/>
        <v>0</v>
      </c>
      <c r="AS77" s="161">
        <f t="shared" si="82"/>
        <v>0</v>
      </c>
      <c r="AT77" s="161">
        <f t="shared" si="82"/>
        <v>0</v>
      </c>
      <c r="AU77" s="161">
        <f t="shared" si="82"/>
        <v>0</v>
      </c>
      <c r="AV77" s="161">
        <f t="shared" si="82"/>
        <v>0</v>
      </c>
      <c r="AW77" s="161">
        <f t="shared" si="82"/>
        <v>0</v>
      </c>
      <c r="AX77" s="161">
        <f t="shared" si="82"/>
        <v>0</v>
      </c>
      <c r="AY77" s="161">
        <f t="shared" si="82"/>
        <v>51064.516000000003</v>
      </c>
      <c r="AZ77" s="161">
        <f t="shared" si="82"/>
        <v>0</v>
      </c>
      <c r="BA77" s="161">
        <f t="shared" si="82"/>
        <v>0</v>
      </c>
      <c r="BB77" s="161"/>
      <c r="BC77" s="236"/>
    </row>
    <row r="78" spans="1:55" ht="35.25" customHeight="1">
      <c r="A78" s="288"/>
      <c r="B78" s="287"/>
      <c r="C78" s="287"/>
      <c r="D78" s="146" t="s">
        <v>37</v>
      </c>
      <c r="E78" s="163">
        <f t="shared" si="64"/>
        <v>0</v>
      </c>
      <c r="F78" s="163">
        <f>I78+L78+O78+R78+U78+X78+AA78+AF78+AK78+AP78+AU78+AZ78</f>
        <v>0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236"/>
    </row>
    <row r="79" spans="1:55" ht="52.5" customHeight="1">
      <c r="A79" s="288"/>
      <c r="B79" s="287"/>
      <c r="C79" s="287"/>
      <c r="D79" s="168" t="s">
        <v>2</v>
      </c>
      <c r="E79" s="163">
        <f t="shared" si="64"/>
        <v>0</v>
      </c>
      <c r="F79" s="163">
        <f t="shared" si="65"/>
        <v>0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236"/>
    </row>
    <row r="80" spans="1:55" ht="22.5" customHeight="1">
      <c r="A80" s="288"/>
      <c r="B80" s="287"/>
      <c r="C80" s="287"/>
      <c r="D80" s="234" t="s">
        <v>267</v>
      </c>
      <c r="E80" s="163">
        <f t="shared" si="64"/>
        <v>51064.516000000003</v>
      </c>
      <c r="F80" s="163">
        <f t="shared" si="65"/>
        <v>0</v>
      </c>
      <c r="G80" s="161">
        <f t="shared" ref="G80" si="83">F80*100/E80</f>
        <v>0</v>
      </c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>
        <f>51064.516</f>
        <v>51064.516000000003</v>
      </c>
      <c r="AZ80" s="161"/>
      <c r="BA80" s="161"/>
      <c r="BB80" s="161"/>
      <c r="BC80" s="236"/>
    </row>
    <row r="81" spans="1:55" ht="81" customHeight="1">
      <c r="A81" s="288"/>
      <c r="B81" s="287"/>
      <c r="C81" s="287"/>
      <c r="D81" s="234" t="s">
        <v>273</v>
      </c>
      <c r="E81" s="163">
        <f t="shared" si="64"/>
        <v>50920</v>
      </c>
      <c r="F81" s="163">
        <f t="shared" si="65"/>
        <v>0</v>
      </c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>
        <f>49900+1020</f>
        <v>50920</v>
      </c>
      <c r="AZ81" s="161"/>
      <c r="BA81" s="161"/>
      <c r="BB81" s="161"/>
      <c r="BC81" s="236"/>
    </row>
    <row r="82" spans="1:55" ht="22.5" customHeight="1">
      <c r="A82" s="288"/>
      <c r="B82" s="287"/>
      <c r="C82" s="287"/>
      <c r="D82" s="234" t="s">
        <v>268</v>
      </c>
      <c r="E82" s="163">
        <f t="shared" si="64"/>
        <v>0</v>
      </c>
      <c r="F82" s="163">
        <f t="shared" si="65"/>
        <v>0</v>
      </c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236"/>
    </row>
    <row r="83" spans="1:55" ht="33.75" customHeight="1">
      <c r="A83" s="288"/>
      <c r="B83" s="287"/>
      <c r="C83" s="287"/>
      <c r="D83" s="236" t="s">
        <v>43</v>
      </c>
      <c r="E83" s="163">
        <f t="shared" si="64"/>
        <v>0</v>
      </c>
      <c r="F83" s="163">
        <f t="shared" si="65"/>
        <v>0</v>
      </c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236"/>
    </row>
    <row r="84" spans="1:55" ht="22.5" customHeight="1">
      <c r="A84" s="288" t="s">
        <v>322</v>
      </c>
      <c r="B84" s="287" t="s">
        <v>420</v>
      </c>
      <c r="C84" s="287"/>
      <c r="D84" s="148" t="s">
        <v>41</v>
      </c>
      <c r="E84" s="163">
        <f t="shared" si="64"/>
        <v>399.99919999999997</v>
      </c>
      <c r="F84" s="163">
        <f t="shared" si="65"/>
        <v>0</v>
      </c>
      <c r="G84" s="161">
        <f t="shared" ref="G84" si="84">F84*100/E84</f>
        <v>0</v>
      </c>
      <c r="H84" s="161">
        <f>SUM(H85:H87)</f>
        <v>0</v>
      </c>
      <c r="I84" s="161">
        <f t="shared" ref="I84:BA84" si="85">SUM(I85:I87)</f>
        <v>0</v>
      </c>
      <c r="J84" s="161">
        <f t="shared" si="85"/>
        <v>0</v>
      </c>
      <c r="K84" s="161">
        <f t="shared" si="85"/>
        <v>0</v>
      </c>
      <c r="L84" s="161">
        <f t="shared" si="85"/>
        <v>0</v>
      </c>
      <c r="M84" s="161">
        <f t="shared" si="85"/>
        <v>0</v>
      </c>
      <c r="N84" s="161">
        <f t="shared" si="85"/>
        <v>0</v>
      </c>
      <c r="O84" s="161">
        <f t="shared" si="85"/>
        <v>0</v>
      </c>
      <c r="P84" s="161">
        <f t="shared" si="85"/>
        <v>0</v>
      </c>
      <c r="Q84" s="161">
        <f t="shared" si="85"/>
        <v>0</v>
      </c>
      <c r="R84" s="161">
        <f t="shared" si="85"/>
        <v>0</v>
      </c>
      <c r="S84" s="161">
        <f t="shared" si="85"/>
        <v>0</v>
      </c>
      <c r="T84" s="161">
        <f t="shared" si="85"/>
        <v>0</v>
      </c>
      <c r="U84" s="161">
        <f t="shared" si="85"/>
        <v>0</v>
      </c>
      <c r="V84" s="161">
        <f t="shared" si="85"/>
        <v>0</v>
      </c>
      <c r="W84" s="161">
        <f t="shared" si="85"/>
        <v>0</v>
      </c>
      <c r="X84" s="161">
        <f t="shared" si="85"/>
        <v>0</v>
      </c>
      <c r="Y84" s="161">
        <f t="shared" si="85"/>
        <v>0</v>
      </c>
      <c r="Z84" s="161">
        <f t="shared" si="85"/>
        <v>0</v>
      </c>
      <c r="AA84" s="161">
        <f t="shared" si="85"/>
        <v>0</v>
      </c>
      <c r="AB84" s="161">
        <f t="shared" si="85"/>
        <v>0</v>
      </c>
      <c r="AC84" s="161">
        <f t="shared" si="85"/>
        <v>0</v>
      </c>
      <c r="AD84" s="161">
        <f t="shared" si="85"/>
        <v>0</v>
      </c>
      <c r="AE84" s="161">
        <f t="shared" si="85"/>
        <v>0</v>
      </c>
      <c r="AF84" s="161">
        <f t="shared" si="85"/>
        <v>0</v>
      </c>
      <c r="AG84" s="161">
        <f t="shared" si="85"/>
        <v>0</v>
      </c>
      <c r="AH84" s="161">
        <f t="shared" si="85"/>
        <v>0</v>
      </c>
      <c r="AI84" s="161">
        <f t="shared" si="85"/>
        <v>0</v>
      </c>
      <c r="AJ84" s="161">
        <f t="shared" si="85"/>
        <v>0</v>
      </c>
      <c r="AK84" s="161">
        <f t="shared" si="85"/>
        <v>0</v>
      </c>
      <c r="AL84" s="161">
        <f t="shared" si="85"/>
        <v>0</v>
      </c>
      <c r="AM84" s="161">
        <f t="shared" si="85"/>
        <v>0</v>
      </c>
      <c r="AN84" s="161">
        <f t="shared" si="85"/>
        <v>0</v>
      </c>
      <c r="AO84" s="161">
        <f t="shared" si="85"/>
        <v>0</v>
      </c>
      <c r="AP84" s="161">
        <f t="shared" si="85"/>
        <v>0</v>
      </c>
      <c r="AQ84" s="161">
        <f t="shared" si="85"/>
        <v>0</v>
      </c>
      <c r="AR84" s="161">
        <f t="shared" si="85"/>
        <v>0</v>
      </c>
      <c r="AS84" s="161">
        <f t="shared" si="85"/>
        <v>0</v>
      </c>
      <c r="AT84" s="161">
        <f t="shared" si="85"/>
        <v>0</v>
      </c>
      <c r="AU84" s="161">
        <f t="shared" si="85"/>
        <v>0</v>
      </c>
      <c r="AV84" s="161">
        <f t="shared" si="85"/>
        <v>0</v>
      </c>
      <c r="AW84" s="161">
        <f t="shared" si="85"/>
        <v>0</v>
      </c>
      <c r="AX84" s="161">
        <f t="shared" si="85"/>
        <v>0</v>
      </c>
      <c r="AY84" s="161">
        <f t="shared" si="85"/>
        <v>399.99919999999997</v>
      </c>
      <c r="AZ84" s="161">
        <f t="shared" si="85"/>
        <v>0</v>
      </c>
      <c r="BA84" s="161">
        <f t="shared" si="85"/>
        <v>0</v>
      </c>
      <c r="BB84" s="161"/>
      <c r="BC84" s="236"/>
    </row>
    <row r="85" spans="1:55" ht="35.25" customHeight="1">
      <c r="A85" s="288"/>
      <c r="B85" s="287"/>
      <c r="C85" s="287"/>
      <c r="D85" s="146" t="s">
        <v>37</v>
      </c>
      <c r="E85" s="163">
        <f t="shared" si="64"/>
        <v>0</v>
      </c>
      <c r="F85" s="163">
        <f t="shared" si="65"/>
        <v>0</v>
      </c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236"/>
    </row>
    <row r="86" spans="1:55" ht="48.75" customHeight="1">
      <c r="A86" s="288"/>
      <c r="B86" s="287"/>
      <c r="C86" s="287"/>
      <c r="D86" s="168" t="s">
        <v>2</v>
      </c>
      <c r="E86" s="163">
        <f t="shared" si="64"/>
        <v>0</v>
      </c>
      <c r="F86" s="163">
        <f t="shared" si="65"/>
        <v>0</v>
      </c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236"/>
    </row>
    <row r="87" spans="1:55" ht="22.5" customHeight="1">
      <c r="A87" s="288"/>
      <c r="B87" s="287"/>
      <c r="C87" s="287"/>
      <c r="D87" s="234" t="s">
        <v>267</v>
      </c>
      <c r="E87" s="163">
        <f t="shared" si="64"/>
        <v>399.99919999999997</v>
      </c>
      <c r="F87" s="163">
        <f t="shared" si="65"/>
        <v>0</v>
      </c>
      <c r="G87" s="161">
        <f t="shared" ref="G87" si="86">F87*100/E87</f>
        <v>0</v>
      </c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>
        <v>399.99919999999997</v>
      </c>
      <c r="AZ87" s="161"/>
      <c r="BA87" s="161"/>
      <c r="BB87" s="161"/>
      <c r="BC87" s="236"/>
    </row>
    <row r="88" spans="1:55" ht="83.25" customHeight="1">
      <c r="A88" s="288"/>
      <c r="B88" s="287"/>
      <c r="C88" s="287"/>
      <c r="D88" s="234" t="s">
        <v>273</v>
      </c>
      <c r="E88" s="163">
        <f t="shared" si="64"/>
        <v>399.99919999999997</v>
      </c>
      <c r="F88" s="163">
        <f t="shared" si="65"/>
        <v>0</v>
      </c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>
        <v>399.99919999999997</v>
      </c>
      <c r="AZ88" s="161"/>
      <c r="BA88" s="161"/>
      <c r="BB88" s="161"/>
      <c r="BC88" s="236"/>
    </row>
    <row r="89" spans="1:55" ht="22.5" customHeight="1">
      <c r="A89" s="288"/>
      <c r="B89" s="287"/>
      <c r="C89" s="287"/>
      <c r="D89" s="234" t="s">
        <v>268</v>
      </c>
      <c r="E89" s="163">
        <f t="shared" si="64"/>
        <v>0</v>
      </c>
      <c r="F89" s="163">
        <f t="shared" si="65"/>
        <v>0</v>
      </c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236"/>
    </row>
    <row r="90" spans="1:55" ht="32.25" customHeight="1">
      <c r="A90" s="288"/>
      <c r="B90" s="287"/>
      <c r="C90" s="287"/>
      <c r="D90" s="236" t="s">
        <v>43</v>
      </c>
      <c r="E90" s="163">
        <f t="shared" si="64"/>
        <v>0</v>
      </c>
      <c r="F90" s="163">
        <f t="shared" si="65"/>
        <v>0</v>
      </c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236"/>
    </row>
    <row r="91" spans="1:55" ht="22.5" customHeight="1">
      <c r="A91" s="288" t="s">
        <v>323</v>
      </c>
      <c r="B91" s="287" t="s">
        <v>522</v>
      </c>
      <c r="C91" s="287"/>
      <c r="D91" s="148" t="s">
        <v>41</v>
      </c>
      <c r="E91" s="163">
        <f t="shared" si="64"/>
        <v>550</v>
      </c>
      <c r="F91" s="163">
        <f t="shared" si="65"/>
        <v>0</v>
      </c>
      <c r="G91" s="161">
        <f t="shared" ref="G91" si="87">F91*100/E91</f>
        <v>0</v>
      </c>
      <c r="H91" s="161">
        <f>SUM(H92:H94)</f>
        <v>0</v>
      </c>
      <c r="I91" s="161">
        <f t="shared" ref="I91:BA91" si="88">SUM(I92:I94)</f>
        <v>0</v>
      </c>
      <c r="J91" s="161">
        <f t="shared" si="88"/>
        <v>0</v>
      </c>
      <c r="K91" s="161">
        <f t="shared" si="88"/>
        <v>0</v>
      </c>
      <c r="L91" s="161">
        <f t="shared" si="88"/>
        <v>0</v>
      </c>
      <c r="M91" s="161">
        <f t="shared" si="88"/>
        <v>0</v>
      </c>
      <c r="N91" s="161">
        <f t="shared" si="88"/>
        <v>550</v>
      </c>
      <c r="O91" s="161">
        <f t="shared" si="88"/>
        <v>0</v>
      </c>
      <c r="P91" s="161">
        <f t="shared" si="88"/>
        <v>0</v>
      </c>
      <c r="Q91" s="161">
        <f t="shared" si="88"/>
        <v>0</v>
      </c>
      <c r="R91" s="161">
        <f t="shared" si="88"/>
        <v>0</v>
      </c>
      <c r="S91" s="161">
        <f t="shared" si="88"/>
        <v>0</v>
      </c>
      <c r="T91" s="161">
        <f t="shared" si="88"/>
        <v>0</v>
      </c>
      <c r="U91" s="161">
        <f t="shared" si="88"/>
        <v>0</v>
      </c>
      <c r="V91" s="161">
        <f t="shared" si="88"/>
        <v>0</v>
      </c>
      <c r="W91" s="161">
        <f t="shared" si="88"/>
        <v>0</v>
      </c>
      <c r="X91" s="161">
        <f t="shared" si="88"/>
        <v>0</v>
      </c>
      <c r="Y91" s="161">
        <f t="shared" si="88"/>
        <v>0</v>
      </c>
      <c r="Z91" s="161">
        <f t="shared" si="88"/>
        <v>0</v>
      </c>
      <c r="AA91" s="161">
        <f t="shared" si="88"/>
        <v>0</v>
      </c>
      <c r="AB91" s="161">
        <f t="shared" si="88"/>
        <v>0</v>
      </c>
      <c r="AC91" s="161">
        <f t="shared" si="88"/>
        <v>0</v>
      </c>
      <c r="AD91" s="161">
        <f t="shared" si="88"/>
        <v>0</v>
      </c>
      <c r="AE91" s="161">
        <f t="shared" si="88"/>
        <v>0</v>
      </c>
      <c r="AF91" s="161">
        <f t="shared" si="88"/>
        <v>0</v>
      </c>
      <c r="AG91" s="161">
        <f t="shared" si="88"/>
        <v>0</v>
      </c>
      <c r="AH91" s="161">
        <f t="shared" si="88"/>
        <v>0</v>
      </c>
      <c r="AI91" s="161">
        <f t="shared" si="88"/>
        <v>0</v>
      </c>
      <c r="AJ91" s="161">
        <f t="shared" si="88"/>
        <v>0</v>
      </c>
      <c r="AK91" s="161">
        <f t="shared" si="88"/>
        <v>0</v>
      </c>
      <c r="AL91" s="161">
        <f t="shared" si="88"/>
        <v>0</v>
      </c>
      <c r="AM91" s="161">
        <f t="shared" si="88"/>
        <v>0</v>
      </c>
      <c r="AN91" s="161">
        <f t="shared" si="88"/>
        <v>0</v>
      </c>
      <c r="AO91" s="161">
        <f t="shared" si="88"/>
        <v>0</v>
      </c>
      <c r="AP91" s="161">
        <f t="shared" si="88"/>
        <v>0</v>
      </c>
      <c r="AQ91" s="161">
        <f t="shared" si="88"/>
        <v>0</v>
      </c>
      <c r="AR91" s="161">
        <f t="shared" si="88"/>
        <v>0</v>
      </c>
      <c r="AS91" s="161">
        <f t="shared" si="88"/>
        <v>0</v>
      </c>
      <c r="AT91" s="161">
        <f t="shared" si="88"/>
        <v>0</v>
      </c>
      <c r="AU91" s="161">
        <f t="shared" si="88"/>
        <v>0</v>
      </c>
      <c r="AV91" s="161">
        <f t="shared" si="88"/>
        <v>0</v>
      </c>
      <c r="AW91" s="161">
        <f t="shared" si="88"/>
        <v>0</v>
      </c>
      <c r="AX91" s="161">
        <f t="shared" si="88"/>
        <v>0</v>
      </c>
      <c r="AY91" s="161">
        <f t="shared" si="88"/>
        <v>0</v>
      </c>
      <c r="AZ91" s="161">
        <f t="shared" si="88"/>
        <v>0</v>
      </c>
      <c r="BA91" s="161">
        <f t="shared" si="88"/>
        <v>0</v>
      </c>
      <c r="BB91" s="161"/>
      <c r="BC91" s="236"/>
    </row>
    <row r="92" spans="1:55" ht="32.25" customHeight="1">
      <c r="A92" s="288"/>
      <c r="B92" s="287"/>
      <c r="C92" s="287"/>
      <c r="D92" s="146" t="s">
        <v>37</v>
      </c>
      <c r="E92" s="163">
        <f t="shared" si="64"/>
        <v>0</v>
      </c>
      <c r="F92" s="163">
        <f t="shared" si="65"/>
        <v>0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236"/>
    </row>
    <row r="93" spans="1:55" ht="51.75" customHeight="1">
      <c r="A93" s="288"/>
      <c r="B93" s="287"/>
      <c r="C93" s="287"/>
      <c r="D93" s="168" t="s">
        <v>2</v>
      </c>
      <c r="E93" s="163">
        <f t="shared" si="64"/>
        <v>0</v>
      </c>
      <c r="F93" s="163">
        <f t="shared" si="65"/>
        <v>0</v>
      </c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236"/>
    </row>
    <row r="94" spans="1:55" ht="22.5" customHeight="1">
      <c r="A94" s="288"/>
      <c r="B94" s="287"/>
      <c r="C94" s="287"/>
      <c r="D94" s="234" t="s">
        <v>267</v>
      </c>
      <c r="E94" s="163">
        <f t="shared" si="64"/>
        <v>550</v>
      </c>
      <c r="F94" s="163">
        <f t="shared" si="65"/>
        <v>0</v>
      </c>
      <c r="G94" s="161">
        <f t="shared" ref="G94" si="89">F94*100/E94</f>
        <v>0</v>
      </c>
      <c r="H94" s="161"/>
      <c r="I94" s="161"/>
      <c r="J94" s="161"/>
      <c r="K94" s="161"/>
      <c r="L94" s="161"/>
      <c r="M94" s="161"/>
      <c r="N94" s="161">
        <v>550</v>
      </c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236"/>
    </row>
    <row r="95" spans="1:55" ht="81.75" customHeight="1">
      <c r="A95" s="288"/>
      <c r="B95" s="287"/>
      <c r="C95" s="287"/>
      <c r="D95" s="234" t="s">
        <v>273</v>
      </c>
      <c r="E95" s="163">
        <f t="shared" si="64"/>
        <v>550</v>
      </c>
      <c r="F95" s="163">
        <f t="shared" si="65"/>
        <v>0</v>
      </c>
      <c r="G95" s="161"/>
      <c r="H95" s="161"/>
      <c r="I95" s="161"/>
      <c r="J95" s="161"/>
      <c r="K95" s="161"/>
      <c r="L95" s="161"/>
      <c r="M95" s="161"/>
      <c r="N95" s="161">
        <v>550</v>
      </c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236"/>
    </row>
    <row r="96" spans="1:55" ht="22.5" customHeight="1">
      <c r="A96" s="288"/>
      <c r="B96" s="287"/>
      <c r="C96" s="287"/>
      <c r="D96" s="234" t="s">
        <v>268</v>
      </c>
      <c r="E96" s="163">
        <f t="shared" si="64"/>
        <v>0</v>
      </c>
      <c r="F96" s="163">
        <f t="shared" si="65"/>
        <v>0</v>
      </c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236"/>
    </row>
    <row r="97" spans="1:55" ht="31.5" customHeight="1">
      <c r="A97" s="288"/>
      <c r="B97" s="287"/>
      <c r="C97" s="287"/>
      <c r="D97" s="236" t="s">
        <v>43</v>
      </c>
      <c r="E97" s="163">
        <f t="shared" si="64"/>
        <v>0</v>
      </c>
      <c r="F97" s="163">
        <f t="shared" si="65"/>
        <v>0</v>
      </c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236"/>
    </row>
    <row r="98" spans="1:55" ht="22.5" customHeight="1">
      <c r="A98" s="288" t="s">
        <v>324</v>
      </c>
      <c r="B98" s="287" t="s">
        <v>523</v>
      </c>
      <c r="C98" s="287"/>
      <c r="D98" s="148" t="s">
        <v>41</v>
      </c>
      <c r="E98" s="163">
        <f t="shared" ref="E98:E148" si="90">H98+K98+N98+Q98+T98+W98+Z98+AE98+AJ98+AO98+AT98+AY98</f>
        <v>576.66600000000005</v>
      </c>
      <c r="F98" s="163">
        <f t="shared" ref="F98:F148" si="91">I98+L98+O98+R98+U98+X98+AA98+AF98+AK98+AP98+AU98+AZ98</f>
        <v>0</v>
      </c>
      <c r="G98" s="161">
        <f t="shared" ref="G98" si="92">F98*100/E98</f>
        <v>0</v>
      </c>
      <c r="H98" s="161">
        <f>SUM(H99:H101)</f>
        <v>0</v>
      </c>
      <c r="I98" s="161">
        <f t="shared" ref="I98:BA98" si="93">SUM(I99:I101)</f>
        <v>0</v>
      </c>
      <c r="J98" s="161">
        <f t="shared" si="93"/>
        <v>0</v>
      </c>
      <c r="K98" s="161">
        <f t="shared" si="93"/>
        <v>0</v>
      </c>
      <c r="L98" s="161">
        <f t="shared" si="93"/>
        <v>0</v>
      </c>
      <c r="M98" s="161">
        <f t="shared" si="93"/>
        <v>0</v>
      </c>
      <c r="N98" s="161">
        <f t="shared" si="93"/>
        <v>576.66600000000005</v>
      </c>
      <c r="O98" s="161">
        <f t="shared" si="93"/>
        <v>0</v>
      </c>
      <c r="P98" s="161">
        <f t="shared" si="93"/>
        <v>0</v>
      </c>
      <c r="Q98" s="161">
        <f t="shared" si="93"/>
        <v>0</v>
      </c>
      <c r="R98" s="161">
        <f t="shared" si="93"/>
        <v>0</v>
      </c>
      <c r="S98" s="161">
        <f t="shared" si="93"/>
        <v>0</v>
      </c>
      <c r="T98" s="161">
        <f t="shared" si="93"/>
        <v>0</v>
      </c>
      <c r="U98" s="161">
        <f t="shared" si="93"/>
        <v>0</v>
      </c>
      <c r="V98" s="161">
        <f t="shared" si="93"/>
        <v>0</v>
      </c>
      <c r="W98" s="161">
        <f t="shared" si="93"/>
        <v>0</v>
      </c>
      <c r="X98" s="161">
        <f t="shared" si="93"/>
        <v>0</v>
      </c>
      <c r="Y98" s="161">
        <f t="shared" si="93"/>
        <v>0</v>
      </c>
      <c r="Z98" s="161">
        <f t="shared" si="93"/>
        <v>0</v>
      </c>
      <c r="AA98" s="161">
        <f t="shared" si="93"/>
        <v>0</v>
      </c>
      <c r="AB98" s="161">
        <f t="shared" si="93"/>
        <v>0</v>
      </c>
      <c r="AC98" s="161">
        <f t="shared" si="93"/>
        <v>0</v>
      </c>
      <c r="AD98" s="161">
        <f t="shared" si="93"/>
        <v>0</v>
      </c>
      <c r="AE98" s="161">
        <f t="shared" si="93"/>
        <v>0</v>
      </c>
      <c r="AF98" s="161">
        <f t="shared" si="93"/>
        <v>0</v>
      </c>
      <c r="AG98" s="161">
        <f t="shared" si="93"/>
        <v>0</v>
      </c>
      <c r="AH98" s="161">
        <f t="shared" si="93"/>
        <v>0</v>
      </c>
      <c r="AI98" s="161">
        <f t="shared" si="93"/>
        <v>0</v>
      </c>
      <c r="AJ98" s="161">
        <f t="shared" si="93"/>
        <v>0</v>
      </c>
      <c r="AK98" s="161">
        <f t="shared" si="93"/>
        <v>0</v>
      </c>
      <c r="AL98" s="161">
        <f t="shared" si="93"/>
        <v>0</v>
      </c>
      <c r="AM98" s="161">
        <f t="shared" si="93"/>
        <v>0</v>
      </c>
      <c r="AN98" s="161">
        <f t="shared" si="93"/>
        <v>0</v>
      </c>
      <c r="AO98" s="161">
        <f t="shared" si="93"/>
        <v>0</v>
      </c>
      <c r="AP98" s="161">
        <f t="shared" si="93"/>
        <v>0</v>
      </c>
      <c r="AQ98" s="161">
        <f t="shared" si="93"/>
        <v>0</v>
      </c>
      <c r="AR98" s="161">
        <f t="shared" si="93"/>
        <v>0</v>
      </c>
      <c r="AS98" s="161">
        <f t="shared" si="93"/>
        <v>0</v>
      </c>
      <c r="AT98" s="161">
        <f t="shared" si="93"/>
        <v>0</v>
      </c>
      <c r="AU98" s="161">
        <f t="shared" si="93"/>
        <v>0</v>
      </c>
      <c r="AV98" s="161">
        <f t="shared" si="93"/>
        <v>0</v>
      </c>
      <c r="AW98" s="161">
        <f t="shared" si="93"/>
        <v>0</v>
      </c>
      <c r="AX98" s="161">
        <f t="shared" si="93"/>
        <v>0</v>
      </c>
      <c r="AY98" s="161">
        <f t="shared" si="93"/>
        <v>0</v>
      </c>
      <c r="AZ98" s="161">
        <f t="shared" si="93"/>
        <v>0</v>
      </c>
      <c r="BA98" s="161">
        <f t="shared" si="93"/>
        <v>0</v>
      </c>
      <c r="BB98" s="161"/>
      <c r="BC98" s="236"/>
    </row>
    <row r="99" spans="1:55" ht="32.25" customHeight="1">
      <c r="A99" s="288"/>
      <c r="B99" s="287"/>
      <c r="C99" s="287"/>
      <c r="D99" s="146" t="s">
        <v>37</v>
      </c>
      <c r="E99" s="163">
        <f t="shared" si="90"/>
        <v>0</v>
      </c>
      <c r="F99" s="163">
        <f t="shared" si="91"/>
        <v>0</v>
      </c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236"/>
    </row>
    <row r="100" spans="1:55" ht="51.75" customHeight="1">
      <c r="A100" s="288"/>
      <c r="B100" s="287"/>
      <c r="C100" s="287"/>
      <c r="D100" s="168" t="s">
        <v>2</v>
      </c>
      <c r="E100" s="163">
        <f t="shared" si="90"/>
        <v>0</v>
      </c>
      <c r="F100" s="163">
        <f t="shared" si="91"/>
        <v>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236"/>
    </row>
    <row r="101" spans="1:55" ht="22.5" customHeight="1">
      <c r="A101" s="288"/>
      <c r="B101" s="287"/>
      <c r="C101" s="287"/>
      <c r="D101" s="234" t="s">
        <v>267</v>
      </c>
      <c r="E101" s="163">
        <f t="shared" si="90"/>
        <v>576.66600000000005</v>
      </c>
      <c r="F101" s="163">
        <f t="shared" si="91"/>
        <v>0</v>
      </c>
      <c r="G101" s="161">
        <f t="shared" ref="G101:G102" si="94">F101*100/E101</f>
        <v>0</v>
      </c>
      <c r="H101" s="161"/>
      <c r="I101" s="161"/>
      <c r="J101" s="161"/>
      <c r="K101" s="161"/>
      <c r="L101" s="161"/>
      <c r="M101" s="161"/>
      <c r="N101" s="161">
        <v>576.66600000000005</v>
      </c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236"/>
    </row>
    <row r="102" spans="1:55" ht="81.75" customHeight="1">
      <c r="A102" s="288"/>
      <c r="B102" s="287"/>
      <c r="C102" s="287"/>
      <c r="D102" s="234" t="s">
        <v>273</v>
      </c>
      <c r="E102" s="163">
        <f t="shared" si="90"/>
        <v>576.66600000000005</v>
      </c>
      <c r="F102" s="163">
        <f t="shared" si="91"/>
        <v>0</v>
      </c>
      <c r="G102" s="161">
        <f t="shared" si="94"/>
        <v>0</v>
      </c>
      <c r="H102" s="161"/>
      <c r="I102" s="161"/>
      <c r="J102" s="161"/>
      <c r="K102" s="161"/>
      <c r="L102" s="161"/>
      <c r="M102" s="161"/>
      <c r="N102" s="161">
        <v>576.66600000000005</v>
      </c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236"/>
    </row>
    <row r="103" spans="1:55" ht="22.5" customHeight="1">
      <c r="A103" s="288"/>
      <c r="B103" s="287"/>
      <c r="C103" s="287"/>
      <c r="D103" s="234" t="s">
        <v>268</v>
      </c>
      <c r="E103" s="163">
        <f t="shared" si="90"/>
        <v>0</v>
      </c>
      <c r="F103" s="163">
        <f t="shared" si="91"/>
        <v>0</v>
      </c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236"/>
    </row>
    <row r="104" spans="1:55" ht="31.5" customHeight="1">
      <c r="A104" s="288"/>
      <c r="B104" s="287"/>
      <c r="C104" s="287"/>
      <c r="D104" s="236" t="s">
        <v>43</v>
      </c>
      <c r="E104" s="163">
        <f t="shared" si="90"/>
        <v>0</v>
      </c>
      <c r="F104" s="163">
        <f t="shared" si="91"/>
        <v>0</v>
      </c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236"/>
    </row>
    <row r="105" spans="1:55" ht="22.5" customHeight="1">
      <c r="A105" s="288" t="s">
        <v>412</v>
      </c>
      <c r="B105" s="287" t="s">
        <v>484</v>
      </c>
      <c r="C105" s="287"/>
      <c r="D105" s="148" t="s">
        <v>41</v>
      </c>
      <c r="E105" s="163">
        <f t="shared" si="90"/>
        <v>389.3</v>
      </c>
      <c r="F105" s="163">
        <f t="shared" si="91"/>
        <v>0</v>
      </c>
      <c r="G105" s="161">
        <f t="shared" ref="G105" si="95">F105*100/E105</f>
        <v>0</v>
      </c>
      <c r="H105" s="161">
        <f>SUM(H106:H108)</f>
        <v>0</v>
      </c>
      <c r="I105" s="161">
        <f t="shared" ref="I105:BA105" si="96">SUM(I106:I108)</f>
        <v>0</v>
      </c>
      <c r="J105" s="161">
        <f t="shared" si="96"/>
        <v>0</v>
      </c>
      <c r="K105" s="161">
        <f t="shared" si="96"/>
        <v>0</v>
      </c>
      <c r="L105" s="161">
        <f t="shared" si="96"/>
        <v>0</v>
      </c>
      <c r="M105" s="161">
        <f t="shared" si="96"/>
        <v>0</v>
      </c>
      <c r="N105" s="161">
        <f t="shared" si="96"/>
        <v>389.3</v>
      </c>
      <c r="O105" s="161">
        <f t="shared" si="96"/>
        <v>0</v>
      </c>
      <c r="P105" s="161">
        <f t="shared" si="96"/>
        <v>0</v>
      </c>
      <c r="Q105" s="161">
        <f t="shared" si="96"/>
        <v>0</v>
      </c>
      <c r="R105" s="161">
        <f t="shared" si="96"/>
        <v>0</v>
      </c>
      <c r="S105" s="161">
        <f t="shared" si="96"/>
        <v>0</v>
      </c>
      <c r="T105" s="161">
        <f t="shared" si="96"/>
        <v>0</v>
      </c>
      <c r="U105" s="161">
        <f t="shared" si="96"/>
        <v>0</v>
      </c>
      <c r="V105" s="161">
        <f t="shared" si="96"/>
        <v>0</v>
      </c>
      <c r="W105" s="161">
        <f t="shared" si="96"/>
        <v>0</v>
      </c>
      <c r="X105" s="161">
        <f t="shared" si="96"/>
        <v>0</v>
      </c>
      <c r="Y105" s="161">
        <f t="shared" si="96"/>
        <v>0</v>
      </c>
      <c r="Z105" s="161">
        <f t="shared" si="96"/>
        <v>0</v>
      </c>
      <c r="AA105" s="161">
        <f t="shared" si="96"/>
        <v>0</v>
      </c>
      <c r="AB105" s="161">
        <f t="shared" si="96"/>
        <v>0</v>
      </c>
      <c r="AC105" s="161">
        <f t="shared" si="96"/>
        <v>0</v>
      </c>
      <c r="AD105" s="161">
        <f t="shared" si="96"/>
        <v>0</v>
      </c>
      <c r="AE105" s="161">
        <f t="shared" si="96"/>
        <v>0</v>
      </c>
      <c r="AF105" s="161">
        <f t="shared" si="96"/>
        <v>0</v>
      </c>
      <c r="AG105" s="161">
        <f t="shared" si="96"/>
        <v>0</v>
      </c>
      <c r="AH105" s="161">
        <f t="shared" si="96"/>
        <v>0</v>
      </c>
      <c r="AI105" s="161">
        <f t="shared" si="96"/>
        <v>0</v>
      </c>
      <c r="AJ105" s="161">
        <f t="shared" si="96"/>
        <v>0</v>
      </c>
      <c r="AK105" s="161">
        <f t="shared" si="96"/>
        <v>0</v>
      </c>
      <c r="AL105" s="161">
        <f t="shared" si="96"/>
        <v>0</v>
      </c>
      <c r="AM105" s="161">
        <f t="shared" si="96"/>
        <v>0</v>
      </c>
      <c r="AN105" s="161">
        <f t="shared" si="96"/>
        <v>0</v>
      </c>
      <c r="AO105" s="161">
        <f t="shared" si="96"/>
        <v>0</v>
      </c>
      <c r="AP105" s="161">
        <f t="shared" si="96"/>
        <v>0</v>
      </c>
      <c r="AQ105" s="161">
        <f t="shared" si="96"/>
        <v>0</v>
      </c>
      <c r="AR105" s="161">
        <f t="shared" si="96"/>
        <v>0</v>
      </c>
      <c r="AS105" s="161">
        <f t="shared" si="96"/>
        <v>0</v>
      </c>
      <c r="AT105" s="161">
        <f t="shared" si="96"/>
        <v>0</v>
      </c>
      <c r="AU105" s="161">
        <f t="shared" si="96"/>
        <v>0</v>
      </c>
      <c r="AV105" s="161">
        <f t="shared" si="96"/>
        <v>0</v>
      </c>
      <c r="AW105" s="161">
        <f t="shared" si="96"/>
        <v>0</v>
      </c>
      <c r="AX105" s="161">
        <f t="shared" si="96"/>
        <v>0</v>
      </c>
      <c r="AY105" s="161">
        <f t="shared" si="96"/>
        <v>0</v>
      </c>
      <c r="AZ105" s="161">
        <f t="shared" si="96"/>
        <v>0</v>
      </c>
      <c r="BA105" s="161">
        <f t="shared" si="96"/>
        <v>0</v>
      </c>
      <c r="BB105" s="161"/>
      <c r="BC105" s="236"/>
    </row>
    <row r="106" spans="1:55" ht="32.25" customHeight="1">
      <c r="A106" s="288"/>
      <c r="B106" s="287"/>
      <c r="C106" s="287"/>
      <c r="D106" s="146" t="s">
        <v>37</v>
      </c>
      <c r="E106" s="163">
        <f t="shared" si="90"/>
        <v>0</v>
      </c>
      <c r="F106" s="163">
        <f t="shared" si="91"/>
        <v>0</v>
      </c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236"/>
    </row>
    <row r="107" spans="1:55" ht="51.75" customHeight="1">
      <c r="A107" s="288"/>
      <c r="B107" s="287"/>
      <c r="C107" s="287"/>
      <c r="D107" s="168" t="s">
        <v>2</v>
      </c>
      <c r="E107" s="163">
        <f t="shared" si="90"/>
        <v>0</v>
      </c>
      <c r="F107" s="163">
        <f t="shared" si="91"/>
        <v>0</v>
      </c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236"/>
    </row>
    <row r="108" spans="1:55" ht="22.5" customHeight="1">
      <c r="A108" s="288"/>
      <c r="B108" s="287"/>
      <c r="C108" s="287"/>
      <c r="D108" s="234" t="s">
        <v>267</v>
      </c>
      <c r="E108" s="163">
        <f t="shared" si="90"/>
        <v>389.3</v>
      </c>
      <c r="F108" s="163">
        <f t="shared" si="91"/>
        <v>0</v>
      </c>
      <c r="G108" s="161">
        <f t="shared" ref="G108" si="97">F108*100/E108</f>
        <v>0</v>
      </c>
      <c r="H108" s="161"/>
      <c r="I108" s="161"/>
      <c r="J108" s="161"/>
      <c r="K108" s="161"/>
      <c r="L108" s="161"/>
      <c r="M108" s="161"/>
      <c r="N108" s="161">
        <v>389.3</v>
      </c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236"/>
    </row>
    <row r="109" spans="1:55" ht="81.75" customHeight="1">
      <c r="A109" s="288"/>
      <c r="B109" s="287"/>
      <c r="C109" s="287"/>
      <c r="D109" s="234" t="s">
        <v>273</v>
      </c>
      <c r="E109" s="163">
        <f t="shared" si="90"/>
        <v>0</v>
      </c>
      <c r="F109" s="163">
        <f t="shared" si="91"/>
        <v>0</v>
      </c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236"/>
    </row>
    <row r="110" spans="1:55" ht="22.5" customHeight="1">
      <c r="A110" s="288"/>
      <c r="B110" s="287"/>
      <c r="C110" s="287"/>
      <c r="D110" s="234" t="s">
        <v>268</v>
      </c>
      <c r="E110" s="163">
        <f t="shared" si="90"/>
        <v>0</v>
      </c>
      <c r="F110" s="163">
        <f t="shared" si="91"/>
        <v>0</v>
      </c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236"/>
    </row>
    <row r="111" spans="1:55" ht="31.5" customHeight="1">
      <c r="A111" s="288"/>
      <c r="B111" s="287"/>
      <c r="C111" s="287"/>
      <c r="D111" s="236" t="s">
        <v>43</v>
      </c>
      <c r="E111" s="163">
        <f t="shared" si="90"/>
        <v>0</v>
      </c>
      <c r="F111" s="163">
        <f t="shared" si="91"/>
        <v>0</v>
      </c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236"/>
    </row>
    <row r="112" spans="1:55" ht="22.5" customHeight="1">
      <c r="A112" s="288" t="s">
        <v>414</v>
      </c>
      <c r="B112" s="287" t="s">
        <v>524</v>
      </c>
      <c r="C112" s="287"/>
      <c r="D112" s="148" t="s">
        <v>41</v>
      </c>
      <c r="E112" s="163">
        <f t="shared" si="90"/>
        <v>81.7</v>
      </c>
      <c r="F112" s="163">
        <f t="shared" si="91"/>
        <v>0</v>
      </c>
      <c r="G112" s="161">
        <f t="shared" ref="G112" si="98">F112*100/E112</f>
        <v>0</v>
      </c>
      <c r="H112" s="161">
        <f>SUM(H113:H115)</f>
        <v>0</v>
      </c>
      <c r="I112" s="161">
        <f t="shared" ref="I112:BA112" si="99">SUM(I113:I115)</f>
        <v>0</v>
      </c>
      <c r="J112" s="161">
        <f t="shared" si="99"/>
        <v>0</v>
      </c>
      <c r="K112" s="161">
        <f t="shared" si="99"/>
        <v>0</v>
      </c>
      <c r="L112" s="161">
        <f t="shared" si="99"/>
        <v>0</v>
      </c>
      <c r="M112" s="161">
        <f t="shared" si="99"/>
        <v>0</v>
      </c>
      <c r="N112" s="161">
        <f t="shared" si="99"/>
        <v>81.7</v>
      </c>
      <c r="O112" s="161">
        <f t="shared" si="99"/>
        <v>0</v>
      </c>
      <c r="P112" s="161">
        <f t="shared" si="99"/>
        <v>0</v>
      </c>
      <c r="Q112" s="161">
        <f t="shared" si="99"/>
        <v>0</v>
      </c>
      <c r="R112" s="161">
        <f t="shared" si="99"/>
        <v>0</v>
      </c>
      <c r="S112" s="161">
        <f t="shared" si="99"/>
        <v>0</v>
      </c>
      <c r="T112" s="161">
        <f t="shared" si="99"/>
        <v>0</v>
      </c>
      <c r="U112" s="161">
        <f t="shared" si="99"/>
        <v>0</v>
      </c>
      <c r="V112" s="161">
        <f t="shared" si="99"/>
        <v>0</v>
      </c>
      <c r="W112" s="161">
        <f t="shared" si="99"/>
        <v>0</v>
      </c>
      <c r="X112" s="161">
        <f t="shared" si="99"/>
        <v>0</v>
      </c>
      <c r="Y112" s="161">
        <f t="shared" si="99"/>
        <v>0</v>
      </c>
      <c r="Z112" s="161">
        <f t="shared" si="99"/>
        <v>0</v>
      </c>
      <c r="AA112" s="161">
        <f t="shared" si="99"/>
        <v>0</v>
      </c>
      <c r="AB112" s="161">
        <f t="shared" si="99"/>
        <v>0</v>
      </c>
      <c r="AC112" s="161">
        <f t="shared" si="99"/>
        <v>0</v>
      </c>
      <c r="AD112" s="161">
        <f t="shared" si="99"/>
        <v>0</v>
      </c>
      <c r="AE112" s="161">
        <f t="shared" si="99"/>
        <v>0</v>
      </c>
      <c r="AF112" s="161">
        <f t="shared" si="99"/>
        <v>0</v>
      </c>
      <c r="AG112" s="161">
        <f t="shared" si="99"/>
        <v>0</v>
      </c>
      <c r="AH112" s="161">
        <f t="shared" si="99"/>
        <v>0</v>
      </c>
      <c r="AI112" s="161">
        <f t="shared" si="99"/>
        <v>0</v>
      </c>
      <c r="AJ112" s="161">
        <f t="shared" si="99"/>
        <v>0</v>
      </c>
      <c r="AK112" s="161">
        <f t="shared" si="99"/>
        <v>0</v>
      </c>
      <c r="AL112" s="161">
        <f t="shared" si="99"/>
        <v>0</v>
      </c>
      <c r="AM112" s="161">
        <f t="shared" si="99"/>
        <v>0</v>
      </c>
      <c r="AN112" s="161">
        <f t="shared" si="99"/>
        <v>0</v>
      </c>
      <c r="AO112" s="161">
        <f t="shared" si="99"/>
        <v>0</v>
      </c>
      <c r="AP112" s="161">
        <f t="shared" si="99"/>
        <v>0</v>
      </c>
      <c r="AQ112" s="161">
        <f t="shared" si="99"/>
        <v>0</v>
      </c>
      <c r="AR112" s="161">
        <f t="shared" si="99"/>
        <v>0</v>
      </c>
      <c r="AS112" s="161">
        <f t="shared" si="99"/>
        <v>0</v>
      </c>
      <c r="AT112" s="161">
        <f t="shared" si="99"/>
        <v>0</v>
      </c>
      <c r="AU112" s="161">
        <f t="shared" si="99"/>
        <v>0</v>
      </c>
      <c r="AV112" s="161">
        <f t="shared" si="99"/>
        <v>0</v>
      </c>
      <c r="AW112" s="161">
        <f t="shared" si="99"/>
        <v>0</v>
      </c>
      <c r="AX112" s="161">
        <f t="shared" si="99"/>
        <v>0</v>
      </c>
      <c r="AY112" s="161">
        <f t="shared" si="99"/>
        <v>0</v>
      </c>
      <c r="AZ112" s="161">
        <f t="shared" si="99"/>
        <v>0</v>
      </c>
      <c r="BA112" s="161">
        <f t="shared" si="99"/>
        <v>0</v>
      </c>
      <c r="BB112" s="161"/>
      <c r="BC112" s="236"/>
    </row>
    <row r="113" spans="1:55" ht="32.25" customHeight="1">
      <c r="A113" s="288"/>
      <c r="B113" s="287"/>
      <c r="C113" s="287"/>
      <c r="D113" s="146" t="s">
        <v>37</v>
      </c>
      <c r="E113" s="163">
        <f t="shared" si="90"/>
        <v>0</v>
      </c>
      <c r="F113" s="163">
        <f t="shared" si="91"/>
        <v>0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236"/>
    </row>
    <row r="114" spans="1:55" ht="51.75" customHeight="1">
      <c r="A114" s="288"/>
      <c r="B114" s="287"/>
      <c r="C114" s="287"/>
      <c r="D114" s="168" t="s">
        <v>2</v>
      </c>
      <c r="E114" s="163">
        <f t="shared" si="90"/>
        <v>0</v>
      </c>
      <c r="F114" s="163">
        <f t="shared" si="91"/>
        <v>0</v>
      </c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236"/>
    </row>
    <row r="115" spans="1:55" ht="22.5" customHeight="1">
      <c r="A115" s="288"/>
      <c r="B115" s="287"/>
      <c r="C115" s="287"/>
      <c r="D115" s="234" t="s">
        <v>267</v>
      </c>
      <c r="E115" s="163">
        <f t="shared" si="90"/>
        <v>81.7</v>
      </c>
      <c r="F115" s="163">
        <f t="shared" si="91"/>
        <v>0</v>
      </c>
      <c r="G115" s="161">
        <f t="shared" ref="G115" si="100">F115*100/E115</f>
        <v>0</v>
      </c>
      <c r="H115" s="161"/>
      <c r="I115" s="161"/>
      <c r="J115" s="161"/>
      <c r="K115" s="161"/>
      <c r="L115" s="161"/>
      <c r="M115" s="161"/>
      <c r="N115" s="161">
        <v>81.7</v>
      </c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236"/>
    </row>
    <row r="116" spans="1:55" ht="81.75" customHeight="1">
      <c r="A116" s="288"/>
      <c r="B116" s="287"/>
      <c r="C116" s="287"/>
      <c r="D116" s="234" t="s">
        <v>273</v>
      </c>
      <c r="E116" s="163">
        <f t="shared" si="90"/>
        <v>0</v>
      </c>
      <c r="F116" s="163">
        <f t="shared" si="91"/>
        <v>0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236"/>
    </row>
    <row r="117" spans="1:55" ht="22.5" customHeight="1">
      <c r="A117" s="288"/>
      <c r="B117" s="287"/>
      <c r="C117" s="287"/>
      <c r="D117" s="234" t="s">
        <v>268</v>
      </c>
      <c r="E117" s="163">
        <f t="shared" si="90"/>
        <v>0</v>
      </c>
      <c r="F117" s="163">
        <f t="shared" si="91"/>
        <v>0</v>
      </c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236"/>
    </row>
    <row r="118" spans="1:55" ht="31.5" customHeight="1">
      <c r="A118" s="288"/>
      <c r="B118" s="287"/>
      <c r="C118" s="287"/>
      <c r="D118" s="236" t="s">
        <v>43</v>
      </c>
      <c r="E118" s="163">
        <f t="shared" si="90"/>
        <v>0</v>
      </c>
      <c r="F118" s="163">
        <f t="shared" si="91"/>
        <v>0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236"/>
    </row>
    <row r="119" spans="1:55" ht="31.5" customHeight="1">
      <c r="A119" s="288" t="s">
        <v>415</v>
      </c>
      <c r="B119" s="287" t="s">
        <v>525</v>
      </c>
      <c r="C119" s="287"/>
      <c r="D119" s="148" t="s">
        <v>41</v>
      </c>
      <c r="E119" s="163">
        <f t="shared" si="90"/>
        <v>30</v>
      </c>
      <c r="F119" s="163">
        <f t="shared" si="91"/>
        <v>0</v>
      </c>
      <c r="G119" s="161">
        <f t="shared" ref="G119" si="101">F119*100/E119</f>
        <v>0</v>
      </c>
      <c r="H119" s="161">
        <f>SUM(H120:H122)</f>
        <v>0</v>
      </c>
      <c r="I119" s="161">
        <f t="shared" ref="I119:BA119" si="102">SUM(I120:I122)</f>
        <v>0</v>
      </c>
      <c r="J119" s="161">
        <f t="shared" si="102"/>
        <v>0</v>
      </c>
      <c r="K119" s="161">
        <f t="shared" si="102"/>
        <v>0</v>
      </c>
      <c r="L119" s="161">
        <f t="shared" si="102"/>
        <v>0</v>
      </c>
      <c r="M119" s="161">
        <f t="shared" si="102"/>
        <v>0</v>
      </c>
      <c r="N119" s="161">
        <f t="shared" si="102"/>
        <v>30</v>
      </c>
      <c r="O119" s="161">
        <f t="shared" si="102"/>
        <v>0</v>
      </c>
      <c r="P119" s="161">
        <f t="shared" si="102"/>
        <v>0</v>
      </c>
      <c r="Q119" s="161">
        <f t="shared" si="102"/>
        <v>0</v>
      </c>
      <c r="R119" s="161">
        <f t="shared" si="102"/>
        <v>0</v>
      </c>
      <c r="S119" s="161">
        <f t="shared" si="102"/>
        <v>0</v>
      </c>
      <c r="T119" s="161">
        <f t="shared" si="102"/>
        <v>0</v>
      </c>
      <c r="U119" s="161">
        <f t="shared" si="102"/>
        <v>0</v>
      </c>
      <c r="V119" s="161">
        <f t="shared" si="102"/>
        <v>0</v>
      </c>
      <c r="W119" s="161">
        <f t="shared" si="102"/>
        <v>0</v>
      </c>
      <c r="X119" s="161">
        <f t="shared" si="102"/>
        <v>0</v>
      </c>
      <c r="Y119" s="161">
        <f t="shared" si="102"/>
        <v>0</v>
      </c>
      <c r="Z119" s="161">
        <f t="shared" si="102"/>
        <v>0</v>
      </c>
      <c r="AA119" s="161">
        <f t="shared" si="102"/>
        <v>0</v>
      </c>
      <c r="AB119" s="161">
        <f t="shared" si="102"/>
        <v>0</v>
      </c>
      <c r="AC119" s="161">
        <f t="shared" si="102"/>
        <v>0</v>
      </c>
      <c r="AD119" s="161">
        <f t="shared" si="102"/>
        <v>0</v>
      </c>
      <c r="AE119" s="161">
        <f t="shared" si="102"/>
        <v>0</v>
      </c>
      <c r="AF119" s="161">
        <f t="shared" si="102"/>
        <v>0</v>
      </c>
      <c r="AG119" s="161">
        <f t="shared" si="102"/>
        <v>0</v>
      </c>
      <c r="AH119" s="161">
        <f t="shared" si="102"/>
        <v>0</v>
      </c>
      <c r="AI119" s="161">
        <f t="shared" si="102"/>
        <v>0</v>
      </c>
      <c r="AJ119" s="161">
        <f t="shared" si="102"/>
        <v>0</v>
      </c>
      <c r="AK119" s="161">
        <f t="shared" si="102"/>
        <v>0</v>
      </c>
      <c r="AL119" s="161">
        <f t="shared" si="102"/>
        <v>0</v>
      </c>
      <c r="AM119" s="161">
        <f t="shared" si="102"/>
        <v>0</v>
      </c>
      <c r="AN119" s="161">
        <f t="shared" si="102"/>
        <v>0</v>
      </c>
      <c r="AO119" s="161">
        <f t="shared" si="102"/>
        <v>0</v>
      </c>
      <c r="AP119" s="161">
        <f t="shared" si="102"/>
        <v>0</v>
      </c>
      <c r="AQ119" s="161">
        <f t="shared" si="102"/>
        <v>0</v>
      </c>
      <c r="AR119" s="161">
        <f t="shared" si="102"/>
        <v>0</v>
      </c>
      <c r="AS119" s="161">
        <f t="shared" si="102"/>
        <v>0</v>
      </c>
      <c r="AT119" s="161">
        <f t="shared" si="102"/>
        <v>0</v>
      </c>
      <c r="AU119" s="161">
        <f t="shared" si="102"/>
        <v>0</v>
      </c>
      <c r="AV119" s="161">
        <f t="shared" si="102"/>
        <v>0</v>
      </c>
      <c r="AW119" s="161">
        <f t="shared" si="102"/>
        <v>0</v>
      </c>
      <c r="AX119" s="161">
        <f t="shared" si="102"/>
        <v>0</v>
      </c>
      <c r="AY119" s="161">
        <f t="shared" si="102"/>
        <v>0</v>
      </c>
      <c r="AZ119" s="161">
        <f t="shared" si="102"/>
        <v>0</v>
      </c>
      <c r="BA119" s="161">
        <f t="shared" si="102"/>
        <v>0</v>
      </c>
      <c r="BB119" s="161"/>
      <c r="BC119" s="236"/>
    </row>
    <row r="120" spans="1:55" ht="32.25" customHeight="1">
      <c r="A120" s="288"/>
      <c r="B120" s="287"/>
      <c r="C120" s="287"/>
      <c r="D120" s="146" t="s">
        <v>37</v>
      </c>
      <c r="E120" s="163">
        <f t="shared" si="90"/>
        <v>0</v>
      </c>
      <c r="F120" s="163">
        <f t="shared" si="91"/>
        <v>0</v>
      </c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236"/>
    </row>
    <row r="121" spans="1:55" ht="51.75" customHeight="1">
      <c r="A121" s="288"/>
      <c r="B121" s="287"/>
      <c r="C121" s="287"/>
      <c r="D121" s="168" t="s">
        <v>2</v>
      </c>
      <c r="E121" s="163">
        <f t="shared" si="90"/>
        <v>0</v>
      </c>
      <c r="F121" s="163">
        <f t="shared" si="91"/>
        <v>0</v>
      </c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236"/>
    </row>
    <row r="122" spans="1:55" ht="22.5" customHeight="1">
      <c r="A122" s="288"/>
      <c r="B122" s="287"/>
      <c r="C122" s="287"/>
      <c r="D122" s="234" t="s">
        <v>267</v>
      </c>
      <c r="E122" s="163">
        <f t="shared" si="90"/>
        <v>30</v>
      </c>
      <c r="F122" s="163">
        <f t="shared" si="91"/>
        <v>0</v>
      </c>
      <c r="G122" s="161">
        <f t="shared" ref="G122:G123" si="103">F122*100/E122</f>
        <v>0</v>
      </c>
      <c r="H122" s="161"/>
      <c r="I122" s="161"/>
      <c r="J122" s="161"/>
      <c r="K122" s="161"/>
      <c r="L122" s="161"/>
      <c r="M122" s="161"/>
      <c r="N122" s="161">
        <v>30</v>
      </c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236"/>
    </row>
    <row r="123" spans="1:55" ht="81.75" customHeight="1">
      <c r="A123" s="288"/>
      <c r="B123" s="287"/>
      <c r="C123" s="287"/>
      <c r="D123" s="234" t="s">
        <v>273</v>
      </c>
      <c r="E123" s="163">
        <f t="shared" si="90"/>
        <v>0</v>
      </c>
      <c r="F123" s="163">
        <f t="shared" si="91"/>
        <v>0</v>
      </c>
      <c r="G123" s="161" t="e">
        <f t="shared" si="103"/>
        <v>#DIV/0!</v>
      </c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236"/>
    </row>
    <row r="124" spans="1:55" ht="22.5" customHeight="1">
      <c r="A124" s="288"/>
      <c r="B124" s="287"/>
      <c r="C124" s="287"/>
      <c r="D124" s="234" t="s">
        <v>268</v>
      </c>
      <c r="E124" s="163">
        <f t="shared" si="90"/>
        <v>0</v>
      </c>
      <c r="F124" s="163">
        <f t="shared" si="91"/>
        <v>0</v>
      </c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236"/>
    </row>
    <row r="125" spans="1:55" ht="31.5" customHeight="1">
      <c r="A125" s="288"/>
      <c r="B125" s="287"/>
      <c r="C125" s="287"/>
      <c r="D125" s="236" t="s">
        <v>43</v>
      </c>
      <c r="E125" s="163">
        <f t="shared" si="90"/>
        <v>0</v>
      </c>
      <c r="F125" s="163">
        <f t="shared" si="91"/>
        <v>0</v>
      </c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236"/>
    </row>
    <row r="126" spans="1:55" ht="31.5" customHeight="1">
      <c r="A126" s="288" t="s">
        <v>416</v>
      </c>
      <c r="B126" s="287" t="s">
        <v>526</v>
      </c>
      <c r="C126" s="287"/>
      <c r="D126" s="148" t="s">
        <v>41</v>
      </c>
      <c r="E126" s="163">
        <f t="shared" si="90"/>
        <v>34</v>
      </c>
      <c r="F126" s="163">
        <f t="shared" si="91"/>
        <v>0</v>
      </c>
      <c r="G126" s="161">
        <f t="shared" ref="G126" si="104">F126*100/E126</f>
        <v>0</v>
      </c>
      <c r="H126" s="161">
        <f>SUM(H127:H129)</f>
        <v>0</v>
      </c>
      <c r="I126" s="161">
        <f t="shared" ref="I126:BA126" si="105">SUM(I127:I129)</f>
        <v>0</v>
      </c>
      <c r="J126" s="161">
        <f t="shared" si="105"/>
        <v>0</v>
      </c>
      <c r="K126" s="161">
        <f t="shared" si="105"/>
        <v>0</v>
      </c>
      <c r="L126" s="161">
        <f t="shared" si="105"/>
        <v>0</v>
      </c>
      <c r="M126" s="161">
        <f t="shared" si="105"/>
        <v>0</v>
      </c>
      <c r="N126" s="161">
        <f t="shared" si="105"/>
        <v>34</v>
      </c>
      <c r="O126" s="161">
        <f t="shared" si="105"/>
        <v>0</v>
      </c>
      <c r="P126" s="161">
        <f t="shared" si="105"/>
        <v>0</v>
      </c>
      <c r="Q126" s="161">
        <f t="shared" si="105"/>
        <v>0</v>
      </c>
      <c r="R126" s="161">
        <f t="shared" si="105"/>
        <v>0</v>
      </c>
      <c r="S126" s="161">
        <f t="shared" si="105"/>
        <v>0</v>
      </c>
      <c r="T126" s="161">
        <f t="shared" si="105"/>
        <v>0</v>
      </c>
      <c r="U126" s="161">
        <f t="shared" si="105"/>
        <v>0</v>
      </c>
      <c r="V126" s="161">
        <f t="shared" si="105"/>
        <v>0</v>
      </c>
      <c r="W126" s="161">
        <f t="shared" si="105"/>
        <v>0</v>
      </c>
      <c r="X126" s="161">
        <f t="shared" si="105"/>
        <v>0</v>
      </c>
      <c r="Y126" s="161">
        <f t="shared" si="105"/>
        <v>0</v>
      </c>
      <c r="Z126" s="161">
        <f t="shared" si="105"/>
        <v>0</v>
      </c>
      <c r="AA126" s="161">
        <f t="shared" si="105"/>
        <v>0</v>
      </c>
      <c r="AB126" s="161">
        <f t="shared" si="105"/>
        <v>0</v>
      </c>
      <c r="AC126" s="161">
        <f t="shared" si="105"/>
        <v>0</v>
      </c>
      <c r="AD126" s="161">
        <f t="shared" si="105"/>
        <v>0</v>
      </c>
      <c r="AE126" s="161">
        <f t="shared" si="105"/>
        <v>0</v>
      </c>
      <c r="AF126" s="161">
        <f t="shared" si="105"/>
        <v>0</v>
      </c>
      <c r="AG126" s="161">
        <f t="shared" si="105"/>
        <v>0</v>
      </c>
      <c r="AH126" s="161">
        <f t="shared" si="105"/>
        <v>0</v>
      </c>
      <c r="AI126" s="161">
        <f t="shared" si="105"/>
        <v>0</v>
      </c>
      <c r="AJ126" s="161">
        <f t="shared" si="105"/>
        <v>0</v>
      </c>
      <c r="AK126" s="161">
        <f t="shared" si="105"/>
        <v>0</v>
      </c>
      <c r="AL126" s="161">
        <f t="shared" si="105"/>
        <v>0</v>
      </c>
      <c r="AM126" s="161">
        <f t="shared" si="105"/>
        <v>0</v>
      </c>
      <c r="AN126" s="161">
        <f t="shared" si="105"/>
        <v>0</v>
      </c>
      <c r="AO126" s="161">
        <f t="shared" si="105"/>
        <v>0</v>
      </c>
      <c r="AP126" s="161">
        <f t="shared" si="105"/>
        <v>0</v>
      </c>
      <c r="AQ126" s="161">
        <f t="shared" si="105"/>
        <v>0</v>
      </c>
      <c r="AR126" s="161">
        <f t="shared" si="105"/>
        <v>0</v>
      </c>
      <c r="AS126" s="161">
        <f t="shared" si="105"/>
        <v>0</v>
      </c>
      <c r="AT126" s="161">
        <f t="shared" si="105"/>
        <v>0</v>
      </c>
      <c r="AU126" s="161">
        <f t="shared" si="105"/>
        <v>0</v>
      </c>
      <c r="AV126" s="161">
        <f t="shared" si="105"/>
        <v>0</v>
      </c>
      <c r="AW126" s="161">
        <f t="shared" si="105"/>
        <v>0</v>
      </c>
      <c r="AX126" s="161">
        <f t="shared" si="105"/>
        <v>0</v>
      </c>
      <c r="AY126" s="161">
        <f t="shared" si="105"/>
        <v>0</v>
      </c>
      <c r="AZ126" s="161">
        <f t="shared" si="105"/>
        <v>0</v>
      </c>
      <c r="BA126" s="161">
        <f t="shared" si="105"/>
        <v>0</v>
      </c>
      <c r="BB126" s="161"/>
      <c r="BC126" s="236"/>
    </row>
    <row r="127" spans="1:55" ht="32.25" customHeight="1">
      <c r="A127" s="288"/>
      <c r="B127" s="287"/>
      <c r="C127" s="287"/>
      <c r="D127" s="146" t="s">
        <v>37</v>
      </c>
      <c r="E127" s="163">
        <f t="shared" si="90"/>
        <v>0</v>
      </c>
      <c r="F127" s="163">
        <f t="shared" si="91"/>
        <v>0</v>
      </c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236"/>
    </row>
    <row r="128" spans="1:55" ht="51.75" customHeight="1">
      <c r="A128" s="288"/>
      <c r="B128" s="287"/>
      <c r="C128" s="287"/>
      <c r="D128" s="168" t="s">
        <v>2</v>
      </c>
      <c r="E128" s="163">
        <f t="shared" si="90"/>
        <v>0</v>
      </c>
      <c r="F128" s="163">
        <f t="shared" si="91"/>
        <v>0</v>
      </c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236"/>
    </row>
    <row r="129" spans="1:55" ht="22.5" customHeight="1">
      <c r="A129" s="288"/>
      <c r="B129" s="287"/>
      <c r="C129" s="287"/>
      <c r="D129" s="234" t="s">
        <v>267</v>
      </c>
      <c r="E129" s="163">
        <f t="shared" si="90"/>
        <v>34</v>
      </c>
      <c r="F129" s="163">
        <f t="shared" si="91"/>
        <v>0</v>
      </c>
      <c r="G129" s="161">
        <f t="shared" ref="G129" si="106">F129*100/E129</f>
        <v>0</v>
      </c>
      <c r="H129" s="161"/>
      <c r="I129" s="161"/>
      <c r="J129" s="161"/>
      <c r="K129" s="161"/>
      <c r="L129" s="161"/>
      <c r="M129" s="161"/>
      <c r="N129" s="161">
        <v>34</v>
      </c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236"/>
    </row>
    <row r="130" spans="1:55" ht="81.75" customHeight="1">
      <c r="A130" s="288"/>
      <c r="B130" s="287"/>
      <c r="C130" s="287"/>
      <c r="D130" s="234" t="s">
        <v>273</v>
      </c>
      <c r="E130" s="163">
        <f t="shared" si="90"/>
        <v>0</v>
      </c>
      <c r="F130" s="163">
        <f t="shared" si="91"/>
        <v>0</v>
      </c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236"/>
    </row>
    <row r="131" spans="1:55" ht="22.5" customHeight="1">
      <c r="A131" s="288"/>
      <c r="B131" s="287"/>
      <c r="C131" s="287"/>
      <c r="D131" s="234" t="s">
        <v>268</v>
      </c>
      <c r="E131" s="163">
        <f t="shared" si="90"/>
        <v>0</v>
      </c>
      <c r="F131" s="163">
        <f t="shared" si="91"/>
        <v>0</v>
      </c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236"/>
    </row>
    <row r="132" spans="1:55" ht="31.5" customHeight="1">
      <c r="A132" s="288"/>
      <c r="B132" s="287"/>
      <c r="C132" s="287"/>
      <c r="D132" s="236" t="s">
        <v>43</v>
      </c>
      <c r="E132" s="163">
        <f t="shared" si="90"/>
        <v>0</v>
      </c>
      <c r="F132" s="163">
        <f t="shared" si="91"/>
        <v>0</v>
      </c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236"/>
    </row>
    <row r="133" spans="1:55" ht="31.5" customHeight="1">
      <c r="A133" s="288" t="s">
        <v>418</v>
      </c>
      <c r="B133" s="287" t="s">
        <v>527</v>
      </c>
      <c r="C133" s="287"/>
      <c r="D133" s="148" t="s">
        <v>41</v>
      </c>
      <c r="E133" s="163">
        <f t="shared" si="90"/>
        <v>25</v>
      </c>
      <c r="F133" s="163">
        <f t="shared" si="91"/>
        <v>0</v>
      </c>
      <c r="G133" s="161">
        <f t="shared" ref="G133" si="107">F133*100/E133</f>
        <v>0</v>
      </c>
      <c r="H133" s="161">
        <f>SUM(H134:H136)</f>
        <v>0</v>
      </c>
      <c r="I133" s="161">
        <f t="shared" ref="I133:BA133" si="108">SUM(I134:I136)</f>
        <v>0</v>
      </c>
      <c r="J133" s="161">
        <f t="shared" si="108"/>
        <v>0</v>
      </c>
      <c r="K133" s="161">
        <f t="shared" si="108"/>
        <v>0</v>
      </c>
      <c r="L133" s="161">
        <f t="shared" si="108"/>
        <v>0</v>
      </c>
      <c r="M133" s="161">
        <f t="shared" si="108"/>
        <v>0</v>
      </c>
      <c r="N133" s="161">
        <f t="shared" si="108"/>
        <v>25</v>
      </c>
      <c r="O133" s="161">
        <f t="shared" si="108"/>
        <v>0</v>
      </c>
      <c r="P133" s="161">
        <f t="shared" si="108"/>
        <v>0</v>
      </c>
      <c r="Q133" s="161">
        <f t="shared" si="108"/>
        <v>0</v>
      </c>
      <c r="R133" s="161">
        <f t="shared" si="108"/>
        <v>0</v>
      </c>
      <c r="S133" s="161">
        <f t="shared" si="108"/>
        <v>0</v>
      </c>
      <c r="T133" s="161">
        <f t="shared" si="108"/>
        <v>0</v>
      </c>
      <c r="U133" s="161">
        <f t="shared" si="108"/>
        <v>0</v>
      </c>
      <c r="V133" s="161">
        <f t="shared" si="108"/>
        <v>0</v>
      </c>
      <c r="W133" s="161">
        <f t="shared" si="108"/>
        <v>0</v>
      </c>
      <c r="X133" s="161">
        <f t="shared" si="108"/>
        <v>0</v>
      </c>
      <c r="Y133" s="161">
        <f t="shared" si="108"/>
        <v>0</v>
      </c>
      <c r="Z133" s="161">
        <f t="shared" si="108"/>
        <v>0</v>
      </c>
      <c r="AA133" s="161">
        <f t="shared" si="108"/>
        <v>0</v>
      </c>
      <c r="AB133" s="161">
        <f t="shared" si="108"/>
        <v>0</v>
      </c>
      <c r="AC133" s="161">
        <f t="shared" si="108"/>
        <v>0</v>
      </c>
      <c r="AD133" s="161">
        <f t="shared" si="108"/>
        <v>0</v>
      </c>
      <c r="AE133" s="161">
        <f t="shared" si="108"/>
        <v>0</v>
      </c>
      <c r="AF133" s="161">
        <f t="shared" si="108"/>
        <v>0</v>
      </c>
      <c r="AG133" s="161">
        <f t="shared" si="108"/>
        <v>0</v>
      </c>
      <c r="AH133" s="161">
        <f t="shared" si="108"/>
        <v>0</v>
      </c>
      <c r="AI133" s="161">
        <f t="shared" si="108"/>
        <v>0</v>
      </c>
      <c r="AJ133" s="161">
        <f t="shared" si="108"/>
        <v>0</v>
      </c>
      <c r="AK133" s="161">
        <f t="shared" si="108"/>
        <v>0</v>
      </c>
      <c r="AL133" s="161">
        <f t="shared" si="108"/>
        <v>0</v>
      </c>
      <c r="AM133" s="161">
        <f t="shared" si="108"/>
        <v>0</v>
      </c>
      <c r="AN133" s="161">
        <f t="shared" si="108"/>
        <v>0</v>
      </c>
      <c r="AO133" s="161">
        <f t="shared" si="108"/>
        <v>0</v>
      </c>
      <c r="AP133" s="161">
        <f t="shared" si="108"/>
        <v>0</v>
      </c>
      <c r="AQ133" s="161">
        <f t="shared" si="108"/>
        <v>0</v>
      </c>
      <c r="AR133" s="161">
        <f t="shared" si="108"/>
        <v>0</v>
      </c>
      <c r="AS133" s="161">
        <f t="shared" si="108"/>
        <v>0</v>
      </c>
      <c r="AT133" s="161">
        <f t="shared" si="108"/>
        <v>0</v>
      </c>
      <c r="AU133" s="161">
        <f t="shared" si="108"/>
        <v>0</v>
      </c>
      <c r="AV133" s="161">
        <f t="shared" si="108"/>
        <v>0</v>
      </c>
      <c r="AW133" s="161">
        <f t="shared" si="108"/>
        <v>0</v>
      </c>
      <c r="AX133" s="161">
        <f t="shared" si="108"/>
        <v>0</v>
      </c>
      <c r="AY133" s="161">
        <f t="shared" si="108"/>
        <v>0</v>
      </c>
      <c r="AZ133" s="161">
        <f t="shared" si="108"/>
        <v>0</v>
      </c>
      <c r="BA133" s="161">
        <f t="shared" si="108"/>
        <v>0</v>
      </c>
      <c r="BB133" s="161"/>
      <c r="BC133" s="236"/>
    </row>
    <row r="134" spans="1:55" ht="32.25" customHeight="1">
      <c r="A134" s="288"/>
      <c r="B134" s="287"/>
      <c r="C134" s="287"/>
      <c r="D134" s="146" t="s">
        <v>37</v>
      </c>
      <c r="E134" s="163">
        <f t="shared" si="90"/>
        <v>0</v>
      </c>
      <c r="F134" s="163">
        <f t="shared" si="91"/>
        <v>0</v>
      </c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236"/>
    </row>
    <row r="135" spans="1:55" ht="51.75" customHeight="1">
      <c r="A135" s="288"/>
      <c r="B135" s="287"/>
      <c r="C135" s="287"/>
      <c r="D135" s="168" t="s">
        <v>2</v>
      </c>
      <c r="E135" s="163">
        <f t="shared" si="90"/>
        <v>0</v>
      </c>
      <c r="F135" s="163">
        <f t="shared" si="91"/>
        <v>0</v>
      </c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236"/>
    </row>
    <row r="136" spans="1:55" ht="22.5" customHeight="1">
      <c r="A136" s="288"/>
      <c r="B136" s="287"/>
      <c r="C136" s="287"/>
      <c r="D136" s="234" t="s">
        <v>267</v>
      </c>
      <c r="E136" s="163">
        <f t="shared" si="90"/>
        <v>25</v>
      </c>
      <c r="F136" s="163">
        <f t="shared" si="91"/>
        <v>0</v>
      </c>
      <c r="G136" s="161">
        <f t="shared" ref="G136" si="109">F136*100/E136</f>
        <v>0</v>
      </c>
      <c r="H136" s="161"/>
      <c r="I136" s="161"/>
      <c r="J136" s="161"/>
      <c r="K136" s="161"/>
      <c r="L136" s="161"/>
      <c r="M136" s="161"/>
      <c r="N136" s="161">
        <v>25</v>
      </c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236"/>
    </row>
    <row r="137" spans="1:55" ht="81.75" customHeight="1">
      <c r="A137" s="288"/>
      <c r="B137" s="287"/>
      <c r="C137" s="287"/>
      <c r="D137" s="234" t="s">
        <v>273</v>
      </c>
      <c r="E137" s="163">
        <f t="shared" si="90"/>
        <v>0</v>
      </c>
      <c r="F137" s="163">
        <f t="shared" si="91"/>
        <v>0</v>
      </c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236"/>
    </row>
    <row r="138" spans="1:55" ht="22.5" customHeight="1">
      <c r="A138" s="288"/>
      <c r="B138" s="287"/>
      <c r="C138" s="287"/>
      <c r="D138" s="234" t="s">
        <v>268</v>
      </c>
      <c r="E138" s="163">
        <f t="shared" si="90"/>
        <v>0</v>
      </c>
      <c r="F138" s="163">
        <f t="shared" si="91"/>
        <v>0</v>
      </c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236"/>
    </row>
    <row r="139" spans="1:55" ht="31.5" customHeight="1">
      <c r="A139" s="288"/>
      <c r="B139" s="287"/>
      <c r="C139" s="287"/>
      <c r="D139" s="236" t="s">
        <v>43</v>
      </c>
      <c r="E139" s="163">
        <f t="shared" si="90"/>
        <v>0</v>
      </c>
      <c r="F139" s="163">
        <f t="shared" si="91"/>
        <v>0</v>
      </c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236"/>
    </row>
    <row r="140" spans="1:55" ht="31.5" customHeight="1">
      <c r="A140" s="288" t="s">
        <v>419</v>
      </c>
      <c r="B140" s="287" t="s">
        <v>528</v>
      </c>
      <c r="C140" s="287"/>
      <c r="D140" s="148" t="s">
        <v>41</v>
      </c>
      <c r="E140" s="163">
        <f t="shared" si="90"/>
        <v>46</v>
      </c>
      <c r="F140" s="163">
        <f t="shared" si="91"/>
        <v>0</v>
      </c>
      <c r="G140" s="161">
        <f t="shared" ref="G140" si="110">F140*100/E140</f>
        <v>0</v>
      </c>
      <c r="H140" s="161">
        <f>SUM(H141:H143)</f>
        <v>0</v>
      </c>
      <c r="I140" s="161">
        <f t="shared" ref="I140:BA140" si="111">SUM(I141:I143)</f>
        <v>0</v>
      </c>
      <c r="J140" s="161">
        <f t="shared" si="111"/>
        <v>0</v>
      </c>
      <c r="K140" s="161">
        <f t="shared" si="111"/>
        <v>0</v>
      </c>
      <c r="L140" s="161">
        <f t="shared" si="111"/>
        <v>0</v>
      </c>
      <c r="M140" s="161">
        <f t="shared" si="111"/>
        <v>0</v>
      </c>
      <c r="N140" s="161">
        <f t="shared" si="111"/>
        <v>46</v>
      </c>
      <c r="O140" s="161">
        <f t="shared" si="111"/>
        <v>0</v>
      </c>
      <c r="P140" s="161">
        <f t="shared" si="111"/>
        <v>0</v>
      </c>
      <c r="Q140" s="161">
        <f t="shared" si="111"/>
        <v>0</v>
      </c>
      <c r="R140" s="161">
        <f t="shared" si="111"/>
        <v>0</v>
      </c>
      <c r="S140" s="161">
        <f t="shared" si="111"/>
        <v>0</v>
      </c>
      <c r="T140" s="161">
        <f t="shared" si="111"/>
        <v>0</v>
      </c>
      <c r="U140" s="161">
        <f t="shared" si="111"/>
        <v>0</v>
      </c>
      <c r="V140" s="161">
        <f t="shared" si="111"/>
        <v>0</v>
      </c>
      <c r="W140" s="161">
        <f t="shared" si="111"/>
        <v>0</v>
      </c>
      <c r="X140" s="161">
        <f t="shared" si="111"/>
        <v>0</v>
      </c>
      <c r="Y140" s="161">
        <f t="shared" si="111"/>
        <v>0</v>
      </c>
      <c r="Z140" s="161">
        <f t="shared" si="111"/>
        <v>0</v>
      </c>
      <c r="AA140" s="161">
        <f t="shared" si="111"/>
        <v>0</v>
      </c>
      <c r="AB140" s="161">
        <f t="shared" si="111"/>
        <v>0</v>
      </c>
      <c r="AC140" s="161">
        <f t="shared" si="111"/>
        <v>0</v>
      </c>
      <c r="AD140" s="161">
        <f t="shared" si="111"/>
        <v>0</v>
      </c>
      <c r="AE140" s="161">
        <f t="shared" si="111"/>
        <v>0</v>
      </c>
      <c r="AF140" s="161">
        <f t="shared" si="111"/>
        <v>0</v>
      </c>
      <c r="AG140" s="161">
        <f t="shared" si="111"/>
        <v>0</v>
      </c>
      <c r="AH140" s="161">
        <f t="shared" si="111"/>
        <v>0</v>
      </c>
      <c r="AI140" s="161">
        <f t="shared" si="111"/>
        <v>0</v>
      </c>
      <c r="AJ140" s="161">
        <f t="shared" si="111"/>
        <v>0</v>
      </c>
      <c r="AK140" s="161">
        <f t="shared" si="111"/>
        <v>0</v>
      </c>
      <c r="AL140" s="161">
        <f t="shared" si="111"/>
        <v>0</v>
      </c>
      <c r="AM140" s="161">
        <f t="shared" si="111"/>
        <v>0</v>
      </c>
      <c r="AN140" s="161">
        <f t="shared" si="111"/>
        <v>0</v>
      </c>
      <c r="AO140" s="161">
        <f t="shared" si="111"/>
        <v>0</v>
      </c>
      <c r="AP140" s="161">
        <f t="shared" si="111"/>
        <v>0</v>
      </c>
      <c r="AQ140" s="161">
        <f t="shared" si="111"/>
        <v>0</v>
      </c>
      <c r="AR140" s="161">
        <f t="shared" si="111"/>
        <v>0</v>
      </c>
      <c r="AS140" s="161">
        <f t="shared" si="111"/>
        <v>0</v>
      </c>
      <c r="AT140" s="161">
        <f t="shared" si="111"/>
        <v>0</v>
      </c>
      <c r="AU140" s="161">
        <f t="shared" si="111"/>
        <v>0</v>
      </c>
      <c r="AV140" s="161">
        <f t="shared" si="111"/>
        <v>0</v>
      </c>
      <c r="AW140" s="161">
        <f t="shared" si="111"/>
        <v>0</v>
      </c>
      <c r="AX140" s="161">
        <f t="shared" si="111"/>
        <v>0</v>
      </c>
      <c r="AY140" s="161">
        <f t="shared" si="111"/>
        <v>0</v>
      </c>
      <c r="AZ140" s="161">
        <f t="shared" si="111"/>
        <v>0</v>
      </c>
      <c r="BA140" s="161">
        <f t="shared" si="111"/>
        <v>0</v>
      </c>
      <c r="BB140" s="161"/>
      <c r="BC140" s="236"/>
    </row>
    <row r="141" spans="1:55" ht="32.25" customHeight="1">
      <c r="A141" s="288"/>
      <c r="B141" s="287"/>
      <c r="C141" s="287"/>
      <c r="D141" s="146" t="s">
        <v>37</v>
      </c>
      <c r="E141" s="163">
        <f t="shared" si="90"/>
        <v>0</v>
      </c>
      <c r="F141" s="163">
        <f t="shared" si="91"/>
        <v>0</v>
      </c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236"/>
    </row>
    <row r="142" spans="1:55" ht="51.75" customHeight="1">
      <c r="A142" s="288"/>
      <c r="B142" s="287"/>
      <c r="C142" s="287"/>
      <c r="D142" s="168" t="s">
        <v>2</v>
      </c>
      <c r="E142" s="163">
        <f t="shared" si="90"/>
        <v>0</v>
      </c>
      <c r="F142" s="163">
        <f t="shared" si="91"/>
        <v>0</v>
      </c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236"/>
    </row>
    <row r="143" spans="1:55" ht="22.5" customHeight="1">
      <c r="A143" s="288"/>
      <c r="B143" s="287"/>
      <c r="C143" s="287"/>
      <c r="D143" s="234" t="s">
        <v>267</v>
      </c>
      <c r="E143" s="163">
        <f t="shared" si="90"/>
        <v>46</v>
      </c>
      <c r="F143" s="163">
        <f t="shared" si="91"/>
        <v>0</v>
      </c>
      <c r="G143" s="161">
        <f t="shared" ref="G143" si="112">F143*100/E143</f>
        <v>0</v>
      </c>
      <c r="H143" s="161"/>
      <c r="I143" s="161"/>
      <c r="J143" s="161"/>
      <c r="K143" s="161"/>
      <c r="L143" s="161"/>
      <c r="M143" s="161"/>
      <c r="N143" s="161">
        <v>46</v>
      </c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41"/>
      <c r="AF143" s="14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236"/>
    </row>
    <row r="144" spans="1:55" ht="81.75" customHeight="1">
      <c r="A144" s="288"/>
      <c r="B144" s="287"/>
      <c r="C144" s="287"/>
      <c r="D144" s="234" t="s">
        <v>273</v>
      </c>
      <c r="E144" s="163">
        <f t="shared" si="90"/>
        <v>0</v>
      </c>
      <c r="F144" s="163">
        <f t="shared" si="91"/>
        <v>0</v>
      </c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236"/>
    </row>
    <row r="145" spans="1:55" ht="22.5" customHeight="1">
      <c r="A145" s="288"/>
      <c r="B145" s="287"/>
      <c r="C145" s="287"/>
      <c r="D145" s="234" t="s">
        <v>268</v>
      </c>
      <c r="E145" s="163">
        <f t="shared" si="90"/>
        <v>0</v>
      </c>
      <c r="F145" s="163">
        <f t="shared" si="91"/>
        <v>0</v>
      </c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236"/>
    </row>
    <row r="146" spans="1:55" ht="31.5" customHeight="1">
      <c r="A146" s="288"/>
      <c r="B146" s="287"/>
      <c r="C146" s="287"/>
      <c r="D146" s="236" t="s">
        <v>43</v>
      </c>
      <c r="E146" s="163">
        <f t="shared" si="90"/>
        <v>0</v>
      </c>
      <c r="F146" s="163">
        <f t="shared" si="91"/>
        <v>0</v>
      </c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236"/>
    </row>
    <row r="147" spans="1:55" ht="31.5" customHeight="1">
      <c r="A147" s="288" t="s">
        <v>421</v>
      </c>
      <c r="B147" s="287" t="s">
        <v>529</v>
      </c>
      <c r="C147" s="287"/>
      <c r="D147" s="148" t="s">
        <v>41</v>
      </c>
      <c r="E147" s="163">
        <f t="shared" si="90"/>
        <v>44</v>
      </c>
      <c r="F147" s="163">
        <f t="shared" si="91"/>
        <v>0</v>
      </c>
      <c r="G147" s="161">
        <f t="shared" ref="G147" si="113">F147*100/E147</f>
        <v>0</v>
      </c>
      <c r="H147" s="161">
        <f>SUM(H148:H150)</f>
        <v>0</v>
      </c>
      <c r="I147" s="161">
        <f t="shared" ref="I147:BA147" si="114">SUM(I148:I150)</f>
        <v>0</v>
      </c>
      <c r="J147" s="161">
        <f t="shared" si="114"/>
        <v>0</v>
      </c>
      <c r="K147" s="161">
        <f t="shared" si="114"/>
        <v>0</v>
      </c>
      <c r="L147" s="161">
        <f t="shared" si="114"/>
        <v>0</v>
      </c>
      <c r="M147" s="161">
        <f t="shared" si="114"/>
        <v>0</v>
      </c>
      <c r="N147" s="161">
        <f t="shared" si="114"/>
        <v>44</v>
      </c>
      <c r="O147" s="161">
        <f t="shared" si="114"/>
        <v>0</v>
      </c>
      <c r="P147" s="161">
        <f t="shared" si="114"/>
        <v>0</v>
      </c>
      <c r="Q147" s="161">
        <f t="shared" si="114"/>
        <v>0</v>
      </c>
      <c r="R147" s="161">
        <f t="shared" si="114"/>
        <v>0</v>
      </c>
      <c r="S147" s="161">
        <f t="shared" si="114"/>
        <v>0</v>
      </c>
      <c r="T147" s="161">
        <f t="shared" si="114"/>
        <v>0</v>
      </c>
      <c r="U147" s="161">
        <f t="shared" si="114"/>
        <v>0</v>
      </c>
      <c r="V147" s="161">
        <f t="shared" si="114"/>
        <v>0</v>
      </c>
      <c r="W147" s="161">
        <f t="shared" si="114"/>
        <v>0</v>
      </c>
      <c r="X147" s="161">
        <f t="shared" si="114"/>
        <v>0</v>
      </c>
      <c r="Y147" s="161">
        <f t="shared" si="114"/>
        <v>0</v>
      </c>
      <c r="Z147" s="161">
        <f t="shared" si="114"/>
        <v>0</v>
      </c>
      <c r="AA147" s="161">
        <f t="shared" si="114"/>
        <v>0</v>
      </c>
      <c r="AB147" s="161">
        <f t="shared" si="114"/>
        <v>0</v>
      </c>
      <c r="AC147" s="161">
        <f t="shared" si="114"/>
        <v>0</v>
      </c>
      <c r="AD147" s="161">
        <f t="shared" si="114"/>
        <v>0</v>
      </c>
      <c r="AE147" s="161">
        <f t="shared" si="114"/>
        <v>0</v>
      </c>
      <c r="AF147" s="161">
        <f t="shared" si="114"/>
        <v>0</v>
      </c>
      <c r="AG147" s="161">
        <f t="shared" si="114"/>
        <v>0</v>
      </c>
      <c r="AH147" s="161">
        <f t="shared" si="114"/>
        <v>0</v>
      </c>
      <c r="AI147" s="161">
        <f t="shared" si="114"/>
        <v>0</v>
      </c>
      <c r="AJ147" s="161">
        <f t="shared" si="114"/>
        <v>0</v>
      </c>
      <c r="AK147" s="161">
        <f t="shared" si="114"/>
        <v>0</v>
      </c>
      <c r="AL147" s="161">
        <f t="shared" si="114"/>
        <v>0</v>
      </c>
      <c r="AM147" s="161">
        <f t="shared" si="114"/>
        <v>0</v>
      </c>
      <c r="AN147" s="161">
        <f t="shared" si="114"/>
        <v>0</v>
      </c>
      <c r="AO147" s="161">
        <f t="shared" si="114"/>
        <v>0</v>
      </c>
      <c r="AP147" s="161">
        <f t="shared" si="114"/>
        <v>0</v>
      </c>
      <c r="AQ147" s="161">
        <f t="shared" si="114"/>
        <v>0</v>
      </c>
      <c r="AR147" s="161">
        <f t="shared" si="114"/>
        <v>0</v>
      </c>
      <c r="AS147" s="161">
        <f t="shared" si="114"/>
        <v>0</v>
      </c>
      <c r="AT147" s="161">
        <f t="shared" si="114"/>
        <v>0</v>
      </c>
      <c r="AU147" s="161">
        <f t="shared" si="114"/>
        <v>0</v>
      </c>
      <c r="AV147" s="161">
        <f t="shared" si="114"/>
        <v>0</v>
      </c>
      <c r="AW147" s="161">
        <f t="shared" si="114"/>
        <v>0</v>
      </c>
      <c r="AX147" s="161">
        <f t="shared" si="114"/>
        <v>0</v>
      </c>
      <c r="AY147" s="161">
        <f t="shared" si="114"/>
        <v>0</v>
      </c>
      <c r="AZ147" s="161">
        <f t="shared" si="114"/>
        <v>0</v>
      </c>
      <c r="BA147" s="161">
        <f t="shared" si="114"/>
        <v>0</v>
      </c>
      <c r="BB147" s="161"/>
      <c r="BC147" s="236"/>
    </row>
    <row r="148" spans="1:55" ht="32.25" customHeight="1">
      <c r="A148" s="288"/>
      <c r="B148" s="287"/>
      <c r="C148" s="287"/>
      <c r="D148" s="146" t="s">
        <v>37</v>
      </c>
      <c r="E148" s="163">
        <f t="shared" si="90"/>
        <v>0</v>
      </c>
      <c r="F148" s="163">
        <f t="shared" si="91"/>
        <v>0</v>
      </c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236"/>
    </row>
    <row r="149" spans="1:55" ht="51.75" customHeight="1">
      <c r="A149" s="288"/>
      <c r="B149" s="287"/>
      <c r="C149" s="287"/>
      <c r="D149" s="168" t="s">
        <v>2</v>
      </c>
      <c r="E149" s="163">
        <f t="shared" ref="E149:E155" si="115">H149+K149+N149+Q149+T149+W149+Z149+AE149+AJ149+AO149+AT149+AY149</f>
        <v>0</v>
      </c>
      <c r="F149" s="163">
        <f t="shared" ref="F149:F155" si="116">I149+L149+O149+R149+U149+X149+AA149+AF149+AK149+AP149+AU149+AZ149</f>
        <v>0</v>
      </c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236"/>
    </row>
    <row r="150" spans="1:55" ht="22.5" customHeight="1">
      <c r="A150" s="288"/>
      <c r="B150" s="287"/>
      <c r="C150" s="287"/>
      <c r="D150" s="234" t="s">
        <v>267</v>
      </c>
      <c r="E150" s="163">
        <f t="shared" si="115"/>
        <v>44</v>
      </c>
      <c r="F150" s="163">
        <f t="shared" si="116"/>
        <v>0</v>
      </c>
      <c r="G150" s="161">
        <f t="shared" ref="G150" si="117">F150*100/E150</f>
        <v>0</v>
      </c>
      <c r="H150" s="161"/>
      <c r="I150" s="161"/>
      <c r="J150" s="161"/>
      <c r="K150" s="161"/>
      <c r="L150" s="161"/>
      <c r="M150" s="161"/>
      <c r="N150" s="161">
        <v>44</v>
      </c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236"/>
    </row>
    <row r="151" spans="1:55" ht="81.75" customHeight="1">
      <c r="A151" s="288"/>
      <c r="B151" s="287"/>
      <c r="C151" s="287"/>
      <c r="D151" s="234" t="s">
        <v>273</v>
      </c>
      <c r="E151" s="163">
        <f t="shared" si="115"/>
        <v>0</v>
      </c>
      <c r="F151" s="163">
        <f t="shared" si="116"/>
        <v>0</v>
      </c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236"/>
    </row>
    <row r="152" spans="1:55" ht="22.5" customHeight="1">
      <c r="A152" s="288"/>
      <c r="B152" s="287"/>
      <c r="C152" s="287"/>
      <c r="D152" s="234" t="s">
        <v>268</v>
      </c>
      <c r="E152" s="163">
        <f t="shared" si="115"/>
        <v>0</v>
      </c>
      <c r="F152" s="163">
        <f t="shared" si="116"/>
        <v>0</v>
      </c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236"/>
    </row>
    <row r="153" spans="1:55" ht="31.5" customHeight="1">
      <c r="A153" s="288"/>
      <c r="B153" s="287"/>
      <c r="C153" s="287"/>
      <c r="D153" s="236" t="s">
        <v>43</v>
      </c>
      <c r="E153" s="163">
        <f t="shared" si="115"/>
        <v>0</v>
      </c>
      <c r="F153" s="163">
        <f t="shared" si="116"/>
        <v>0</v>
      </c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236"/>
    </row>
    <row r="154" spans="1:55" ht="31.5" customHeight="1">
      <c r="A154" s="288" t="s">
        <v>464</v>
      </c>
      <c r="B154" s="287" t="s">
        <v>530</v>
      </c>
      <c r="C154" s="287"/>
      <c r="D154" s="148" t="s">
        <v>41</v>
      </c>
      <c r="E154" s="163">
        <f t="shared" si="115"/>
        <v>50</v>
      </c>
      <c r="F154" s="163">
        <f t="shared" si="116"/>
        <v>0</v>
      </c>
      <c r="G154" s="161">
        <f t="shared" ref="G154" si="118">F154*100/E154</f>
        <v>0</v>
      </c>
      <c r="H154" s="161">
        <f>SUM(H155:H157)</f>
        <v>0</v>
      </c>
      <c r="I154" s="161">
        <f t="shared" ref="I154:BA154" si="119">SUM(I155:I157)</f>
        <v>0</v>
      </c>
      <c r="J154" s="161">
        <f t="shared" si="119"/>
        <v>0</v>
      </c>
      <c r="K154" s="161">
        <f t="shared" si="119"/>
        <v>0</v>
      </c>
      <c r="L154" s="161">
        <f t="shared" si="119"/>
        <v>0</v>
      </c>
      <c r="M154" s="161">
        <f t="shared" si="119"/>
        <v>0</v>
      </c>
      <c r="N154" s="161">
        <f t="shared" si="119"/>
        <v>50</v>
      </c>
      <c r="O154" s="161">
        <f t="shared" si="119"/>
        <v>0</v>
      </c>
      <c r="P154" s="161">
        <f t="shared" si="119"/>
        <v>0</v>
      </c>
      <c r="Q154" s="161">
        <f t="shared" si="119"/>
        <v>0</v>
      </c>
      <c r="R154" s="161">
        <f t="shared" si="119"/>
        <v>0</v>
      </c>
      <c r="S154" s="161">
        <f t="shared" si="119"/>
        <v>0</v>
      </c>
      <c r="T154" s="161">
        <f t="shared" si="119"/>
        <v>0</v>
      </c>
      <c r="U154" s="161">
        <f t="shared" si="119"/>
        <v>0</v>
      </c>
      <c r="V154" s="161">
        <f t="shared" si="119"/>
        <v>0</v>
      </c>
      <c r="W154" s="161">
        <f t="shared" si="119"/>
        <v>0</v>
      </c>
      <c r="X154" s="161">
        <f t="shared" si="119"/>
        <v>0</v>
      </c>
      <c r="Y154" s="161">
        <f t="shared" si="119"/>
        <v>0</v>
      </c>
      <c r="Z154" s="161">
        <f t="shared" si="119"/>
        <v>0</v>
      </c>
      <c r="AA154" s="161">
        <f t="shared" si="119"/>
        <v>0</v>
      </c>
      <c r="AB154" s="161">
        <f t="shared" si="119"/>
        <v>0</v>
      </c>
      <c r="AC154" s="161">
        <f t="shared" si="119"/>
        <v>0</v>
      </c>
      <c r="AD154" s="161">
        <f t="shared" si="119"/>
        <v>0</v>
      </c>
      <c r="AE154" s="161">
        <f t="shared" si="119"/>
        <v>0</v>
      </c>
      <c r="AF154" s="161">
        <f t="shared" si="119"/>
        <v>0</v>
      </c>
      <c r="AG154" s="161">
        <f t="shared" si="119"/>
        <v>0</v>
      </c>
      <c r="AH154" s="161">
        <f t="shared" si="119"/>
        <v>0</v>
      </c>
      <c r="AI154" s="161">
        <f t="shared" si="119"/>
        <v>0</v>
      </c>
      <c r="AJ154" s="161">
        <f t="shared" si="119"/>
        <v>0</v>
      </c>
      <c r="AK154" s="161">
        <f t="shared" si="119"/>
        <v>0</v>
      </c>
      <c r="AL154" s="161">
        <f t="shared" si="119"/>
        <v>0</v>
      </c>
      <c r="AM154" s="161">
        <f t="shared" si="119"/>
        <v>0</v>
      </c>
      <c r="AN154" s="161">
        <f t="shared" si="119"/>
        <v>0</v>
      </c>
      <c r="AO154" s="161">
        <f t="shared" si="119"/>
        <v>0</v>
      </c>
      <c r="AP154" s="161">
        <f t="shared" si="119"/>
        <v>0</v>
      </c>
      <c r="AQ154" s="161">
        <f t="shared" si="119"/>
        <v>0</v>
      </c>
      <c r="AR154" s="161">
        <f t="shared" si="119"/>
        <v>0</v>
      </c>
      <c r="AS154" s="161">
        <f t="shared" si="119"/>
        <v>0</v>
      </c>
      <c r="AT154" s="161">
        <f t="shared" si="119"/>
        <v>0</v>
      </c>
      <c r="AU154" s="161">
        <f t="shared" si="119"/>
        <v>0</v>
      </c>
      <c r="AV154" s="161">
        <f t="shared" si="119"/>
        <v>0</v>
      </c>
      <c r="AW154" s="161">
        <f t="shared" si="119"/>
        <v>0</v>
      </c>
      <c r="AX154" s="161">
        <f t="shared" si="119"/>
        <v>0</v>
      </c>
      <c r="AY154" s="161">
        <f t="shared" si="119"/>
        <v>0</v>
      </c>
      <c r="AZ154" s="161">
        <f t="shared" si="119"/>
        <v>0</v>
      </c>
      <c r="BA154" s="161">
        <f t="shared" si="119"/>
        <v>0</v>
      </c>
      <c r="BB154" s="161"/>
      <c r="BC154" s="236"/>
    </row>
    <row r="155" spans="1:55" ht="32.25" customHeight="1">
      <c r="A155" s="288"/>
      <c r="B155" s="287"/>
      <c r="C155" s="287"/>
      <c r="D155" s="146" t="s">
        <v>37</v>
      </c>
      <c r="E155" s="163">
        <f t="shared" si="115"/>
        <v>0</v>
      </c>
      <c r="F155" s="163">
        <f t="shared" si="116"/>
        <v>0</v>
      </c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236"/>
    </row>
    <row r="156" spans="1:55" ht="51.75" customHeight="1">
      <c r="A156" s="288"/>
      <c r="B156" s="287"/>
      <c r="C156" s="287"/>
      <c r="D156" s="168" t="s">
        <v>2</v>
      </c>
      <c r="E156" s="163">
        <f t="shared" ref="E156:E162" si="120">H156+K156+N156+Q156+T156+W156+Z156+AE156+AJ156+AO156+AT156+AY156</f>
        <v>0</v>
      </c>
      <c r="F156" s="163">
        <f t="shared" ref="F156:F162" si="121">I156+L156+O156+R156+U156+X156+AA156+AF156+AK156+AP156+AU156+AZ156</f>
        <v>0</v>
      </c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236"/>
    </row>
    <row r="157" spans="1:55" ht="22.5" customHeight="1">
      <c r="A157" s="288"/>
      <c r="B157" s="287"/>
      <c r="C157" s="287"/>
      <c r="D157" s="234" t="s">
        <v>267</v>
      </c>
      <c r="E157" s="163">
        <f t="shared" si="120"/>
        <v>50</v>
      </c>
      <c r="F157" s="163">
        <f t="shared" si="121"/>
        <v>0</v>
      </c>
      <c r="G157" s="161">
        <f t="shared" ref="G157" si="122">F157*100/E157</f>
        <v>0</v>
      </c>
      <c r="H157" s="161"/>
      <c r="I157" s="161"/>
      <c r="J157" s="161"/>
      <c r="K157" s="161"/>
      <c r="L157" s="161"/>
      <c r="M157" s="161"/>
      <c r="N157" s="161">
        <v>50</v>
      </c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236"/>
    </row>
    <row r="158" spans="1:55" ht="81.75" customHeight="1">
      <c r="A158" s="288"/>
      <c r="B158" s="287"/>
      <c r="C158" s="287"/>
      <c r="D158" s="234" t="s">
        <v>273</v>
      </c>
      <c r="E158" s="163">
        <f t="shared" si="120"/>
        <v>0</v>
      </c>
      <c r="F158" s="163">
        <f t="shared" si="121"/>
        <v>0</v>
      </c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236"/>
    </row>
    <row r="159" spans="1:55" ht="22.5" customHeight="1">
      <c r="A159" s="288"/>
      <c r="B159" s="287"/>
      <c r="C159" s="287"/>
      <c r="D159" s="234" t="s">
        <v>268</v>
      </c>
      <c r="E159" s="163">
        <f t="shared" si="120"/>
        <v>0</v>
      </c>
      <c r="F159" s="163">
        <f t="shared" si="121"/>
        <v>0</v>
      </c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236"/>
    </row>
    <row r="160" spans="1:55" ht="31.5" customHeight="1">
      <c r="A160" s="288"/>
      <c r="B160" s="287"/>
      <c r="C160" s="287"/>
      <c r="D160" s="236" t="s">
        <v>43</v>
      </c>
      <c r="E160" s="163">
        <f t="shared" si="120"/>
        <v>0</v>
      </c>
      <c r="F160" s="163">
        <f t="shared" si="121"/>
        <v>0</v>
      </c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236"/>
    </row>
    <row r="161" spans="1:55" ht="31.5" hidden="1" customHeight="1">
      <c r="A161" s="288" t="s">
        <v>466</v>
      </c>
      <c r="B161" s="287"/>
      <c r="C161" s="287"/>
      <c r="D161" s="148" t="s">
        <v>41</v>
      </c>
      <c r="E161" s="163">
        <f t="shared" si="120"/>
        <v>0</v>
      </c>
      <c r="F161" s="163">
        <f t="shared" si="121"/>
        <v>0</v>
      </c>
      <c r="G161" s="161" t="e">
        <f t="shared" ref="G161" si="123">F161*100/E161</f>
        <v>#DIV/0!</v>
      </c>
      <c r="H161" s="161">
        <f>SUM(H162:H164)</f>
        <v>0</v>
      </c>
      <c r="I161" s="161">
        <f t="shared" ref="I161:BA161" si="124">SUM(I162:I164)</f>
        <v>0</v>
      </c>
      <c r="J161" s="161">
        <f t="shared" si="124"/>
        <v>0</v>
      </c>
      <c r="K161" s="161">
        <f t="shared" si="124"/>
        <v>0</v>
      </c>
      <c r="L161" s="161">
        <f t="shared" si="124"/>
        <v>0</v>
      </c>
      <c r="M161" s="161">
        <f t="shared" si="124"/>
        <v>0</v>
      </c>
      <c r="N161" s="161">
        <f t="shared" si="124"/>
        <v>0</v>
      </c>
      <c r="O161" s="161">
        <f t="shared" si="124"/>
        <v>0</v>
      </c>
      <c r="P161" s="161">
        <f t="shared" si="124"/>
        <v>0</v>
      </c>
      <c r="Q161" s="161">
        <f t="shared" si="124"/>
        <v>0</v>
      </c>
      <c r="R161" s="161">
        <f t="shared" si="124"/>
        <v>0</v>
      </c>
      <c r="S161" s="161">
        <f t="shared" si="124"/>
        <v>0</v>
      </c>
      <c r="T161" s="161">
        <f t="shared" si="124"/>
        <v>0</v>
      </c>
      <c r="U161" s="161">
        <f t="shared" si="124"/>
        <v>0</v>
      </c>
      <c r="V161" s="161">
        <f t="shared" si="124"/>
        <v>0</v>
      </c>
      <c r="W161" s="161">
        <f t="shared" si="124"/>
        <v>0</v>
      </c>
      <c r="X161" s="161">
        <f t="shared" si="124"/>
        <v>0</v>
      </c>
      <c r="Y161" s="161">
        <f t="shared" si="124"/>
        <v>0</v>
      </c>
      <c r="Z161" s="161">
        <f t="shared" si="124"/>
        <v>0</v>
      </c>
      <c r="AA161" s="161">
        <f t="shared" si="124"/>
        <v>0</v>
      </c>
      <c r="AB161" s="161">
        <f t="shared" si="124"/>
        <v>0</v>
      </c>
      <c r="AC161" s="161">
        <f t="shared" si="124"/>
        <v>0</v>
      </c>
      <c r="AD161" s="161">
        <f t="shared" si="124"/>
        <v>0</v>
      </c>
      <c r="AE161" s="161">
        <f t="shared" si="124"/>
        <v>0</v>
      </c>
      <c r="AF161" s="161">
        <f t="shared" si="124"/>
        <v>0</v>
      </c>
      <c r="AG161" s="161">
        <f t="shared" si="124"/>
        <v>0</v>
      </c>
      <c r="AH161" s="161">
        <f t="shared" si="124"/>
        <v>0</v>
      </c>
      <c r="AI161" s="161">
        <f t="shared" si="124"/>
        <v>0</v>
      </c>
      <c r="AJ161" s="161">
        <f t="shared" si="124"/>
        <v>0</v>
      </c>
      <c r="AK161" s="161">
        <f t="shared" si="124"/>
        <v>0</v>
      </c>
      <c r="AL161" s="161">
        <f t="shared" si="124"/>
        <v>0</v>
      </c>
      <c r="AM161" s="161">
        <f t="shared" si="124"/>
        <v>0</v>
      </c>
      <c r="AN161" s="161">
        <f t="shared" si="124"/>
        <v>0</v>
      </c>
      <c r="AO161" s="161">
        <f t="shared" si="124"/>
        <v>0</v>
      </c>
      <c r="AP161" s="161">
        <f t="shared" si="124"/>
        <v>0</v>
      </c>
      <c r="AQ161" s="161">
        <f t="shared" si="124"/>
        <v>0</v>
      </c>
      <c r="AR161" s="161">
        <f t="shared" si="124"/>
        <v>0</v>
      </c>
      <c r="AS161" s="161">
        <f t="shared" si="124"/>
        <v>0</v>
      </c>
      <c r="AT161" s="161">
        <f t="shared" si="124"/>
        <v>0</v>
      </c>
      <c r="AU161" s="161">
        <f t="shared" si="124"/>
        <v>0</v>
      </c>
      <c r="AV161" s="161">
        <f t="shared" si="124"/>
        <v>0</v>
      </c>
      <c r="AW161" s="161">
        <f t="shared" si="124"/>
        <v>0</v>
      </c>
      <c r="AX161" s="161">
        <f t="shared" si="124"/>
        <v>0</v>
      </c>
      <c r="AY161" s="161">
        <f t="shared" si="124"/>
        <v>0</v>
      </c>
      <c r="AZ161" s="161">
        <f t="shared" si="124"/>
        <v>0</v>
      </c>
      <c r="BA161" s="161">
        <f t="shared" si="124"/>
        <v>0</v>
      </c>
      <c r="BB161" s="161"/>
      <c r="BC161" s="236"/>
    </row>
    <row r="162" spans="1:55" ht="32.25" hidden="1" customHeight="1">
      <c r="A162" s="288"/>
      <c r="B162" s="287"/>
      <c r="C162" s="287"/>
      <c r="D162" s="146" t="s">
        <v>37</v>
      </c>
      <c r="E162" s="163">
        <f t="shared" si="120"/>
        <v>0</v>
      </c>
      <c r="F162" s="163">
        <f t="shared" si="121"/>
        <v>0</v>
      </c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236"/>
    </row>
    <row r="163" spans="1:55" ht="51.75" hidden="1" customHeight="1">
      <c r="A163" s="288"/>
      <c r="B163" s="287"/>
      <c r="C163" s="287"/>
      <c r="D163" s="168" t="s">
        <v>2</v>
      </c>
      <c r="E163" s="163">
        <f t="shared" ref="E163:E169" si="125">H163+K163+N163+Q163+T163+W163+Z163+AE163+AJ163+AO163+AT163+AY163</f>
        <v>0</v>
      </c>
      <c r="F163" s="163">
        <f t="shared" ref="F163:F169" si="126">I163+L163+O163+R163+U163+X163+AA163+AF163+AK163+AP163+AU163+AZ163</f>
        <v>0</v>
      </c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236"/>
    </row>
    <row r="164" spans="1:55" ht="22.5" hidden="1" customHeight="1">
      <c r="A164" s="288"/>
      <c r="B164" s="287"/>
      <c r="C164" s="287"/>
      <c r="D164" s="234" t="s">
        <v>267</v>
      </c>
      <c r="E164" s="163">
        <f t="shared" si="125"/>
        <v>0</v>
      </c>
      <c r="F164" s="163">
        <f t="shared" si="126"/>
        <v>0</v>
      </c>
      <c r="G164" s="161" t="e">
        <f t="shared" ref="G164" si="127">F164*100/E164</f>
        <v>#DIV/0!</v>
      </c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236"/>
    </row>
    <row r="165" spans="1:55" ht="81.75" hidden="1" customHeight="1">
      <c r="A165" s="288"/>
      <c r="B165" s="287"/>
      <c r="C165" s="287"/>
      <c r="D165" s="234" t="s">
        <v>273</v>
      </c>
      <c r="E165" s="163">
        <f t="shared" si="125"/>
        <v>0</v>
      </c>
      <c r="F165" s="163">
        <f t="shared" si="126"/>
        <v>0</v>
      </c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236"/>
    </row>
    <row r="166" spans="1:55" ht="22.5" hidden="1" customHeight="1">
      <c r="A166" s="288"/>
      <c r="B166" s="287"/>
      <c r="C166" s="287"/>
      <c r="D166" s="234" t="s">
        <v>268</v>
      </c>
      <c r="E166" s="163">
        <f t="shared" si="125"/>
        <v>0</v>
      </c>
      <c r="F166" s="163">
        <f t="shared" si="126"/>
        <v>0</v>
      </c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236"/>
    </row>
    <row r="167" spans="1:55" ht="31.5" hidden="1" customHeight="1">
      <c r="A167" s="288"/>
      <c r="B167" s="287"/>
      <c r="C167" s="287"/>
      <c r="D167" s="236" t="s">
        <v>43</v>
      </c>
      <c r="E167" s="163">
        <f t="shared" si="125"/>
        <v>0</v>
      </c>
      <c r="F167" s="163">
        <f t="shared" si="126"/>
        <v>0</v>
      </c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236"/>
    </row>
    <row r="168" spans="1:55" ht="31.5" hidden="1" customHeight="1">
      <c r="A168" s="288" t="s">
        <v>467</v>
      </c>
      <c r="B168" s="287"/>
      <c r="C168" s="287"/>
      <c r="D168" s="148" t="s">
        <v>41</v>
      </c>
      <c r="E168" s="163">
        <f t="shared" si="125"/>
        <v>0</v>
      </c>
      <c r="F168" s="163">
        <f t="shared" si="126"/>
        <v>0</v>
      </c>
      <c r="G168" s="161" t="e">
        <f t="shared" ref="G168" si="128">F168*100/E168</f>
        <v>#DIV/0!</v>
      </c>
      <c r="H168" s="161">
        <f>SUM(H169:H171)</f>
        <v>0</v>
      </c>
      <c r="I168" s="161">
        <f t="shared" ref="I168:BA168" si="129">SUM(I169:I171)</f>
        <v>0</v>
      </c>
      <c r="J168" s="161">
        <f t="shared" si="129"/>
        <v>0</v>
      </c>
      <c r="K168" s="161">
        <f t="shared" si="129"/>
        <v>0</v>
      </c>
      <c r="L168" s="161">
        <f t="shared" si="129"/>
        <v>0</v>
      </c>
      <c r="M168" s="161">
        <f t="shared" si="129"/>
        <v>0</v>
      </c>
      <c r="N168" s="161">
        <f t="shared" si="129"/>
        <v>0</v>
      </c>
      <c r="O168" s="161">
        <f t="shared" si="129"/>
        <v>0</v>
      </c>
      <c r="P168" s="161">
        <f t="shared" si="129"/>
        <v>0</v>
      </c>
      <c r="Q168" s="161">
        <f t="shared" si="129"/>
        <v>0</v>
      </c>
      <c r="R168" s="161">
        <f t="shared" si="129"/>
        <v>0</v>
      </c>
      <c r="S168" s="161">
        <f t="shared" si="129"/>
        <v>0</v>
      </c>
      <c r="T168" s="161">
        <f t="shared" si="129"/>
        <v>0</v>
      </c>
      <c r="U168" s="161">
        <f t="shared" si="129"/>
        <v>0</v>
      </c>
      <c r="V168" s="161">
        <f t="shared" si="129"/>
        <v>0</v>
      </c>
      <c r="W168" s="161">
        <f t="shared" si="129"/>
        <v>0</v>
      </c>
      <c r="X168" s="161">
        <f t="shared" si="129"/>
        <v>0</v>
      </c>
      <c r="Y168" s="161">
        <f t="shared" si="129"/>
        <v>0</v>
      </c>
      <c r="Z168" s="161">
        <f t="shared" si="129"/>
        <v>0</v>
      </c>
      <c r="AA168" s="161">
        <f t="shared" si="129"/>
        <v>0</v>
      </c>
      <c r="AB168" s="161">
        <f t="shared" si="129"/>
        <v>0</v>
      </c>
      <c r="AC168" s="161">
        <f t="shared" si="129"/>
        <v>0</v>
      </c>
      <c r="AD168" s="161">
        <f t="shared" si="129"/>
        <v>0</v>
      </c>
      <c r="AE168" s="161">
        <f t="shared" si="129"/>
        <v>0</v>
      </c>
      <c r="AF168" s="161">
        <f t="shared" si="129"/>
        <v>0</v>
      </c>
      <c r="AG168" s="161">
        <f t="shared" si="129"/>
        <v>0</v>
      </c>
      <c r="AH168" s="161">
        <f t="shared" si="129"/>
        <v>0</v>
      </c>
      <c r="AI168" s="161">
        <f t="shared" si="129"/>
        <v>0</v>
      </c>
      <c r="AJ168" s="161">
        <f t="shared" si="129"/>
        <v>0</v>
      </c>
      <c r="AK168" s="161">
        <f t="shared" si="129"/>
        <v>0</v>
      </c>
      <c r="AL168" s="161">
        <f t="shared" si="129"/>
        <v>0</v>
      </c>
      <c r="AM168" s="161">
        <f t="shared" si="129"/>
        <v>0</v>
      </c>
      <c r="AN168" s="161">
        <f t="shared" si="129"/>
        <v>0</v>
      </c>
      <c r="AO168" s="161">
        <f t="shared" si="129"/>
        <v>0</v>
      </c>
      <c r="AP168" s="161">
        <f t="shared" si="129"/>
        <v>0</v>
      </c>
      <c r="AQ168" s="161">
        <f t="shared" si="129"/>
        <v>0</v>
      </c>
      <c r="AR168" s="161">
        <f t="shared" si="129"/>
        <v>0</v>
      </c>
      <c r="AS168" s="161">
        <f t="shared" si="129"/>
        <v>0</v>
      </c>
      <c r="AT168" s="161">
        <f t="shared" si="129"/>
        <v>0</v>
      </c>
      <c r="AU168" s="161">
        <f t="shared" si="129"/>
        <v>0</v>
      </c>
      <c r="AV168" s="161">
        <f t="shared" si="129"/>
        <v>0</v>
      </c>
      <c r="AW168" s="161">
        <f t="shared" si="129"/>
        <v>0</v>
      </c>
      <c r="AX168" s="161">
        <f t="shared" si="129"/>
        <v>0</v>
      </c>
      <c r="AY168" s="161">
        <f t="shared" si="129"/>
        <v>0</v>
      </c>
      <c r="AZ168" s="161">
        <f t="shared" si="129"/>
        <v>0</v>
      </c>
      <c r="BA168" s="161">
        <f t="shared" si="129"/>
        <v>0</v>
      </c>
      <c r="BB168" s="161"/>
      <c r="BC168" s="236"/>
    </row>
    <row r="169" spans="1:55" ht="32.25" hidden="1" customHeight="1">
      <c r="A169" s="288"/>
      <c r="B169" s="287"/>
      <c r="C169" s="287"/>
      <c r="D169" s="146" t="s">
        <v>37</v>
      </c>
      <c r="E169" s="163">
        <f t="shared" si="125"/>
        <v>0</v>
      </c>
      <c r="F169" s="163">
        <f t="shared" si="126"/>
        <v>0</v>
      </c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236"/>
    </row>
    <row r="170" spans="1:55" ht="51.75" hidden="1" customHeight="1">
      <c r="A170" s="288"/>
      <c r="B170" s="287"/>
      <c r="C170" s="287"/>
      <c r="D170" s="168" t="s">
        <v>2</v>
      </c>
      <c r="E170" s="163">
        <f t="shared" ref="E170:E174" si="130">H170+K170+N170+Q170+T170+W170+Z170+AE170+AJ170+AO170+AT170+AY170</f>
        <v>0</v>
      </c>
      <c r="F170" s="163">
        <f t="shared" ref="F170:F174" si="131">I170+L170+O170+R170+U170+X170+AA170+AF170+AK170+AP170+AU170+AZ170</f>
        <v>0</v>
      </c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236"/>
    </row>
    <row r="171" spans="1:55" ht="22.5" hidden="1" customHeight="1">
      <c r="A171" s="288"/>
      <c r="B171" s="287"/>
      <c r="C171" s="287"/>
      <c r="D171" s="234" t="s">
        <v>267</v>
      </c>
      <c r="E171" s="163">
        <f t="shared" si="130"/>
        <v>0</v>
      </c>
      <c r="F171" s="163">
        <f t="shared" si="131"/>
        <v>0</v>
      </c>
      <c r="G171" s="161" t="e">
        <f t="shared" ref="G171" si="132">F171*100/E171</f>
        <v>#DIV/0!</v>
      </c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236"/>
    </row>
    <row r="172" spans="1:55" ht="81.75" hidden="1" customHeight="1">
      <c r="A172" s="288"/>
      <c r="B172" s="287"/>
      <c r="C172" s="287"/>
      <c r="D172" s="234" t="s">
        <v>273</v>
      </c>
      <c r="E172" s="163">
        <f t="shared" si="130"/>
        <v>0</v>
      </c>
      <c r="F172" s="163">
        <f t="shared" si="131"/>
        <v>0</v>
      </c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236"/>
    </row>
    <row r="173" spans="1:55" ht="22.5" hidden="1" customHeight="1">
      <c r="A173" s="288"/>
      <c r="B173" s="287"/>
      <c r="C173" s="287"/>
      <c r="D173" s="234" t="s">
        <v>268</v>
      </c>
      <c r="E173" s="163">
        <f t="shared" si="130"/>
        <v>0</v>
      </c>
      <c r="F173" s="163">
        <f t="shared" si="131"/>
        <v>0</v>
      </c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236"/>
    </row>
    <row r="174" spans="1:55" ht="31.5" hidden="1" customHeight="1">
      <c r="A174" s="288"/>
      <c r="B174" s="287"/>
      <c r="C174" s="287"/>
      <c r="D174" s="236" t="s">
        <v>43</v>
      </c>
      <c r="E174" s="163">
        <f t="shared" si="130"/>
        <v>0</v>
      </c>
      <c r="F174" s="163">
        <f t="shared" si="131"/>
        <v>0</v>
      </c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236"/>
    </row>
    <row r="175" spans="1:55" ht="15.6">
      <c r="A175" s="309" t="s">
        <v>417</v>
      </c>
      <c r="B175" s="310"/>
      <c r="C175" s="310"/>
      <c r="D175" s="148" t="s">
        <v>41</v>
      </c>
      <c r="E175" s="163">
        <f>H175+K175+N175+Q175+T175+W175+Z175+AE175+AJ175+AO175+AT175+AY175</f>
        <v>56884.447330000003</v>
      </c>
      <c r="F175" s="163">
        <f t="shared" ref="F175:F181" si="133">I175+L175+O175+R175+U175+X175+AA175+AF175+AK175+AP175+AU175+AZ175</f>
        <v>0</v>
      </c>
      <c r="G175" s="161">
        <f t="shared" ref="G175" si="134">F175*100/E175</f>
        <v>0</v>
      </c>
      <c r="H175" s="161">
        <f>H176+H177+H178+H180+H181</f>
        <v>0</v>
      </c>
      <c r="I175" s="161">
        <f t="shared" ref="I175:BA175" si="135">I176+I177+I178+I180+I181</f>
        <v>0</v>
      </c>
      <c r="J175" s="161">
        <f t="shared" si="135"/>
        <v>0</v>
      </c>
      <c r="K175" s="161">
        <f t="shared" si="135"/>
        <v>0</v>
      </c>
      <c r="L175" s="161">
        <f t="shared" si="135"/>
        <v>0</v>
      </c>
      <c r="M175" s="161">
        <f t="shared" si="135"/>
        <v>0</v>
      </c>
      <c r="N175" s="161">
        <f t="shared" si="135"/>
        <v>1826.6660000000002</v>
      </c>
      <c r="O175" s="161">
        <f t="shared" si="135"/>
        <v>0</v>
      </c>
      <c r="P175" s="161">
        <f t="shared" si="135"/>
        <v>0</v>
      </c>
      <c r="Q175" s="161">
        <f t="shared" si="135"/>
        <v>3474.99143</v>
      </c>
      <c r="R175" s="161">
        <f t="shared" si="135"/>
        <v>0</v>
      </c>
      <c r="S175" s="161">
        <f t="shared" si="135"/>
        <v>0</v>
      </c>
      <c r="T175" s="161">
        <f>T176+T177+T178+T180+T181</f>
        <v>0</v>
      </c>
      <c r="U175" s="161">
        <f t="shared" si="135"/>
        <v>0</v>
      </c>
      <c r="V175" s="161">
        <f t="shared" si="135"/>
        <v>0</v>
      </c>
      <c r="W175" s="161">
        <f t="shared" si="135"/>
        <v>0</v>
      </c>
      <c r="X175" s="161">
        <f t="shared" si="135"/>
        <v>0</v>
      </c>
      <c r="Y175" s="161">
        <f t="shared" si="135"/>
        <v>0</v>
      </c>
      <c r="Z175" s="161">
        <f t="shared" si="135"/>
        <v>0</v>
      </c>
      <c r="AA175" s="161">
        <f t="shared" si="135"/>
        <v>0</v>
      </c>
      <c r="AB175" s="161">
        <f t="shared" si="135"/>
        <v>0</v>
      </c>
      <c r="AC175" s="161">
        <f t="shared" si="135"/>
        <v>0</v>
      </c>
      <c r="AD175" s="161">
        <f t="shared" si="135"/>
        <v>0</v>
      </c>
      <c r="AE175" s="161">
        <f t="shared" si="135"/>
        <v>0</v>
      </c>
      <c r="AF175" s="161">
        <f t="shared" si="135"/>
        <v>0</v>
      </c>
      <c r="AG175" s="161">
        <f t="shared" si="135"/>
        <v>0</v>
      </c>
      <c r="AH175" s="161">
        <f t="shared" si="135"/>
        <v>0</v>
      </c>
      <c r="AI175" s="161">
        <f t="shared" si="135"/>
        <v>0</v>
      </c>
      <c r="AJ175" s="161">
        <f t="shared" si="135"/>
        <v>0</v>
      </c>
      <c r="AK175" s="161">
        <f t="shared" si="135"/>
        <v>0</v>
      </c>
      <c r="AL175" s="161">
        <f t="shared" si="135"/>
        <v>0</v>
      </c>
      <c r="AM175" s="161">
        <f t="shared" si="135"/>
        <v>0</v>
      </c>
      <c r="AN175" s="161">
        <f t="shared" si="135"/>
        <v>0</v>
      </c>
      <c r="AO175" s="161">
        <f t="shared" si="135"/>
        <v>0</v>
      </c>
      <c r="AP175" s="161">
        <f t="shared" si="135"/>
        <v>0</v>
      </c>
      <c r="AQ175" s="161">
        <f t="shared" si="135"/>
        <v>0</v>
      </c>
      <c r="AR175" s="161">
        <f t="shared" si="135"/>
        <v>0</v>
      </c>
      <c r="AS175" s="161">
        <f t="shared" si="135"/>
        <v>0</v>
      </c>
      <c r="AT175" s="161">
        <f>AT176+AT177+AT178+AT180+AT181</f>
        <v>0</v>
      </c>
      <c r="AU175" s="161">
        <f t="shared" si="135"/>
        <v>0</v>
      </c>
      <c r="AV175" s="161">
        <f t="shared" si="135"/>
        <v>0</v>
      </c>
      <c r="AW175" s="161">
        <f t="shared" si="135"/>
        <v>0</v>
      </c>
      <c r="AX175" s="161">
        <f t="shared" si="135"/>
        <v>0</v>
      </c>
      <c r="AY175" s="161">
        <f t="shared" si="135"/>
        <v>51582.789900000003</v>
      </c>
      <c r="AZ175" s="161">
        <f t="shared" si="135"/>
        <v>0</v>
      </c>
      <c r="BA175" s="161">
        <f t="shared" si="135"/>
        <v>0</v>
      </c>
      <c r="BB175" s="161"/>
      <c r="BC175" s="236"/>
    </row>
    <row r="176" spans="1:55" ht="31.2">
      <c r="A176" s="309"/>
      <c r="B176" s="310"/>
      <c r="C176" s="310"/>
      <c r="D176" s="148" t="s">
        <v>37</v>
      </c>
      <c r="E176" s="163">
        <f t="shared" ref="E176:E181" si="136">H176+K176+N176+Q176+T176+W176+Z176+AE176+AJ176+AO176+AT176+AY176</f>
        <v>0</v>
      </c>
      <c r="F176" s="163">
        <f t="shared" si="133"/>
        <v>0</v>
      </c>
      <c r="G176" s="161"/>
      <c r="H176" s="161">
        <f t="shared" ref="H176:BA176" si="137">H36</f>
        <v>0</v>
      </c>
      <c r="I176" s="161">
        <f t="shared" si="137"/>
        <v>0</v>
      </c>
      <c r="J176" s="161">
        <f t="shared" si="137"/>
        <v>0</v>
      </c>
      <c r="K176" s="161">
        <f t="shared" si="137"/>
        <v>0</v>
      </c>
      <c r="L176" s="161">
        <f t="shared" si="137"/>
        <v>0</v>
      </c>
      <c r="M176" s="161">
        <f t="shared" si="137"/>
        <v>0</v>
      </c>
      <c r="N176" s="161">
        <f t="shared" si="137"/>
        <v>0</v>
      </c>
      <c r="O176" s="161">
        <f t="shared" si="137"/>
        <v>0</v>
      </c>
      <c r="P176" s="161">
        <f t="shared" si="137"/>
        <v>0</v>
      </c>
      <c r="Q176" s="161">
        <f t="shared" si="137"/>
        <v>0</v>
      </c>
      <c r="R176" s="161">
        <f t="shared" si="137"/>
        <v>0</v>
      </c>
      <c r="S176" s="161">
        <f t="shared" si="137"/>
        <v>0</v>
      </c>
      <c r="T176" s="161">
        <f t="shared" si="137"/>
        <v>0</v>
      </c>
      <c r="U176" s="161">
        <f t="shared" si="137"/>
        <v>0</v>
      </c>
      <c r="V176" s="161">
        <f t="shared" si="137"/>
        <v>0</v>
      </c>
      <c r="W176" s="161">
        <f t="shared" si="137"/>
        <v>0</v>
      </c>
      <c r="X176" s="161">
        <f t="shared" si="137"/>
        <v>0</v>
      </c>
      <c r="Y176" s="161">
        <f t="shared" si="137"/>
        <v>0</v>
      </c>
      <c r="Z176" s="161">
        <f t="shared" si="137"/>
        <v>0</v>
      </c>
      <c r="AA176" s="161">
        <f t="shared" si="137"/>
        <v>0</v>
      </c>
      <c r="AB176" s="161">
        <f t="shared" si="137"/>
        <v>0</v>
      </c>
      <c r="AC176" s="161">
        <f t="shared" si="137"/>
        <v>0</v>
      </c>
      <c r="AD176" s="161">
        <f t="shared" si="137"/>
        <v>0</v>
      </c>
      <c r="AE176" s="161">
        <f t="shared" si="137"/>
        <v>0</v>
      </c>
      <c r="AF176" s="161">
        <f t="shared" si="137"/>
        <v>0</v>
      </c>
      <c r="AG176" s="161">
        <f t="shared" si="137"/>
        <v>0</v>
      </c>
      <c r="AH176" s="161">
        <f t="shared" si="137"/>
        <v>0</v>
      </c>
      <c r="AI176" s="161">
        <f t="shared" si="137"/>
        <v>0</v>
      </c>
      <c r="AJ176" s="161">
        <f t="shared" si="137"/>
        <v>0</v>
      </c>
      <c r="AK176" s="161">
        <f t="shared" si="137"/>
        <v>0</v>
      </c>
      <c r="AL176" s="161">
        <f t="shared" si="137"/>
        <v>0</v>
      </c>
      <c r="AM176" s="161">
        <f t="shared" si="137"/>
        <v>0</v>
      </c>
      <c r="AN176" s="161">
        <f t="shared" si="137"/>
        <v>0</v>
      </c>
      <c r="AO176" s="161">
        <f t="shared" si="137"/>
        <v>0</v>
      </c>
      <c r="AP176" s="161">
        <f t="shared" si="137"/>
        <v>0</v>
      </c>
      <c r="AQ176" s="161">
        <f t="shared" si="137"/>
        <v>0</v>
      </c>
      <c r="AR176" s="161">
        <f t="shared" si="137"/>
        <v>0</v>
      </c>
      <c r="AS176" s="161">
        <f t="shared" si="137"/>
        <v>0</v>
      </c>
      <c r="AT176" s="161">
        <f t="shared" si="137"/>
        <v>0</v>
      </c>
      <c r="AU176" s="161">
        <f t="shared" si="137"/>
        <v>0</v>
      </c>
      <c r="AV176" s="161">
        <f t="shared" si="137"/>
        <v>0</v>
      </c>
      <c r="AW176" s="161">
        <f t="shared" si="137"/>
        <v>0</v>
      </c>
      <c r="AX176" s="161">
        <f t="shared" si="137"/>
        <v>0</v>
      </c>
      <c r="AY176" s="161">
        <f t="shared" si="137"/>
        <v>0</v>
      </c>
      <c r="AZ176" s="161">
        <f t="shared" si="137"/>
        <v>0</v>
      </c>
      <c r="BA176" s="161">
        <f t="shared" si="137"/>
        <v>0</v>
      </c>
      <c r="BB176" s="161"/>
      <c r="BC176" s="236"/>
    </row>
    <row r="177" spans="1:55" ht="46.8">
      <c r="A177" s="309"/>
      <c r="B177" s="310"/>
      <c r="C177" s="310"/>
      <c r="D177" s="169" t="s">
        <v>2</v>
      </c>
      <c r="E177" s="163">
        <f t="shared" si="136"/>
        <v>0</v>
      </c>
      <c r="F177" s="163">
        <f t="shared" si="133"/>
        <v>0</v>
      </c>
      <c r="G177" s="161"/>
      <c r="H177" s="161">
        <f t="shared" ref="H177:BA177" si="138">H37</f>
        <v>0</v>
      </c>
      <c r="I177" s="161">
        <f t="shared" si="138"/>
        <v>0</v>
      </c>
      <c r="J177" s="161">
        <f t="shared" si="138"/>
        <v>0</v>
      </c>
      <c r="K177" s="161">
        <f t="shared" si="138"/>
        <v>0</v>
      </c>
      <c r="L177" s="161">
        <f t="shared" si="138"/>
        <v>0</v>
      </c>
      <c r="M177" s="161">
        <f t="shared" si="138"/>
        <v>0</v>
      </c>
      <c r="N177" s="161">
        <f t="shared" si="138"/>
        <v>0</v>
      </c>
      <c r="O177" s="161">
        <f t="shared" si="138"/>
        <v>0</v>
      </c>
      <c r="P177" s="161">
        <f t="shared" si="138"/>
        <v>0</v>
      </c>
      <c r="Q177" s="161">
        <f t="shared" si="138"/>
        <v>0</v>
      </c>
      <c r="R177" s="161">
        <f t="shared" si="138"/>
        <v>0</v>
      </c>
      <c r="S177" s="161">
        <f t="shared" si="138"/>
        <v>0</v>
      </c>
      <c r="T177" s="161">
        <f t="shared" si="138"/>
        <v>0</v>
      </c>
      <c r="U177" s="161">
        <f t="shared" si="138"/>
        <v>0</v>
      </c>
      <c r="V177" s="161">
        <f t="shared" si="138"/>
        <v>0</v>
      </c>
      <c r="W177" s="161">
        <f t="shared" si="138"/>
        <v>0</v>
      </c>
      <c r="X177" s="161">
        <f t="shared" si="138"/>
        <v>0</v>
      </c>
      <c r="Y177" s="161">
        <f t="shared" si="138"/>
        <v>0</v>
      </c>
      <c r="Z177" s="161">
        <f t="shared" si="138"/>
        <v>0</v>
      </c>
      <c r="AA177" s="161">
        <f t="shared" si="138"/>
        <v>0</v>
      </c>
      <c r="AB177" s="161">
        <f t="shared" si="138"/>
        <v>0</v>
      </c>
      <c r="AC177" s="161">
        <f t="shared" si="138"/>
        <v>0</v>
      </c>
      <c r="AD177" s="161">
        <f t="shared" si="138"/>
        <v>0</v>
      </c>
      <c r="AE177" s="161">
        <f t="shared" si="138"/>
        <v>0</v>
      </c>
      <c r="AF177" s="161">
        <f t="shared" si="138"/>
        <v>0</v>
      </c>
      <c r="AG177" s="161">
        <f t="shared" si="138"/>
        <v>0</v>
      </c>
      <c r="AH177" s="161">
        <f t="shared" si="138"/>
        <v>0</v>
      </c>
      <c r="AI177" s="161">
        <f t="shared" si="138"/>
        <v>0</v>
      </c>
      <c r="AJ177" s="161">
        <f t="shared" si="138"/>
        <v>0</v>
      </c>
      <c r="AK177" s="161">
        <f t="shared" si="138"/>
        <v>0</v>
      </c>
      <c r="AL177" s="161">
        <f t="shared" si="138"/>
        <v>0</v>
      </c>
      <c r="AM177" s="161">
        <f t="shared" si="138"/>
        <v>0</v>
      </c>
      <c r="AN177" s="161">
        <f t="shared" si="138"/>
        <v>0</v>
      </c>
      <c r="AO177" s="161">
        <f t="shared" si="138"/>
        <v>0</v>
      </c>
      <c r="AP177" s="161">
        <f t="shared" si="138"/>
        <v>0</v>
      </c>
      <c r="AQ177" s="161">
        <f t="shared" si="138"/>
        <v>0</v>
      </c>
      <c r="AR177" s="161">
        <f t="shared" si="138"/>
        <v>0</v>
      </c>
      <c r="AS177" s="161">
        <f t="shared" si="138"/>
        <v>0</v>
      </c>
      <c r="AT177" s="161">
        <f t="shared" si="138"/>
        <v>0</v>
      </c>
      <c r="AU177" s="161">
        <f t="shared" si="138"/>
        <v>0</v>
      </c>
      <c r="AV177" s="161">
        <f t="shared" si="138"/>
        <v>0</v>
      </c>
      <c r="AW177" s="161">
        <f t="shared" si="138"/>
        <v>0</v>
      </c>
      <c r="AX177" s="161">
        <f t="shared" si="138"/>
        <v>0</v>
      </c>
      <c r="AY177" s="161">
        <f t="shared" si="138"/>
        <v>0</v>
      </c>
      <c r="AZ177" s="161">
        <f t="shared" si="138"/>
        <v>0</v>
      </c>
      <c r="BA177" s="161">
        <f t="shared" si="138"/>
        <v>0</v>
      </c>
      <c r="BB177" s="161"/>
      <c r="BC177" s="236"/>
    </row>
    <row r="178" spans="1:55" ht="15.6">
      <c r="A178" s="309"/>
      <c r="B178" s="310"/>
      <c r="C178" s="310"/>
      <c r="D178" s="235" t="s">
        <v>267</v>
      </c>
      <c r="E178" s="163">
        <f t="shared" si="136"/>
        <v>56884.447330000003</v>
      </c>
      <c r="F178" s="163">
        <f t="shared" si="133"/>
        <v>0</v>
      </c>
      <c r="G178" s="161">
        <f t="shared" ref="G178" si="139">F178*100/E178</f>
        <v>0</v>
      </c>
      <c r="H178" s="161">
        <f t="shared" ref="H178:BA178" si="140">H38</f>
        <v>0</v>
      </c>
      <c r="I178" s="161">
        <f t="shared" si="140"/>
        <v>0</v>
      </c>
      <c r="J178" s="161">
        <f t="shared" si="140"/>
        <v>0</v>
      </c>
      <c r="K178" s="161">
        <f t="shared" si="140"/>
        <v>0</v>
      </c>
      <c r="L178" s="161">
        <f t="shared" si="140"/>
        <v>0</v>
      </c>
      <c r="M178" s="161">
        <f t="shared" si="140"/>
        <v>0</v>
      </c>
      <c r="N178" s="161">
        <f t="shared" si="140"/>
        <v>1826.6660000000002</v>
      </c>
      <c r="O178" s="161">
        <f t="shared" si="140"/>
        <v>0</v>
      </c>
      <c r="P178" s="161">
        <f t="shared" si="140"/>
        <v>0</v>
      </c>
      <c r="Q178" s="161">
        <f t="shared" si="140"/>
        <v>3474.99143</v>
      </c>
      <c r="R178" s="161">
        <f t="shared" si="140"/>
        <v>0</v>
      </c>
      <c r="S178" s="161">
        <f t="shared" si="140"/>
        <v>0</v>
      </c>
      <c r="T178" s="161">
        <f t="shared" si="140"/>
        <v>0</v>
      </c>
      <c r="U178" s="161">
        <f t="shared" si="140"/>
        <v>0</v>
      </c>
      <c r="V178" s="161">
        <f t="shared" si="140"/>
        <v>0</v>
      </c>
      <c r="W178" s="161">
        <f t="shared" si="140"/>
        <v>0</v>
      </c>
      <c r="X178" s="161">
        <f t="shared" si="140"/>
        <v>0</v>
      </c>
      <c r="Y178" s="161">
        <f t="shared" si="140"/>
        <v>0</v>
      </c>
      <c r="Z178" s="161">
        <f t="shared" si="140"/>
        <v>0</v>
      </c>
      <c r="AA178" s="161">
        <f t="shared" si="140"/>
        <v>0</v>
      </c>
      <c r="AB178" s="161">
        <f t="shared" si="140"/>
        <v>0</v>
      </c>
      <c r="AC178" s="161">
        <f t="shared" si="140"/>
        <v>0</v>
      </c>
      <c r="AD178" s="161">
        <f t="shared" si="140"/>
        <v>0</v>
      </c>
      <c r="AE178" s="161">
        <f t="shared" si="140"/>
        <v>0</v>
      </c>
      <c r="AF178" s="161">
        <f t="shared" si="140"/>
        <v>0</v>
      </c>
      <c r="AG178" s="161">
        <f t="shared" si="140"/>
        <v>0</v>
      </c>
      <c r="AH178" s="161">
        <f t="shared" si="140"/>
        <v>0</v>
      </c>
      <c r="AI178" s="161">
        <f t="shared" si="140"/>
        <v>0</v>
      </c>
      <c r="AJ178" s="161">
        <f t="shared" si="140"/>
        <v>0</v>
      </c>
      <c r="AK178" s="161">
        <f t="shared" si="140"/>
        <v>0</v>
      </c>
      <c r="AL178" s="161">
        <f t="shared" si="140"/>
        <v>0</v>
      </c>
      <c r="AM178" s="161">
        <f t="shared" si="140"/>
        <v>0</v>
      </c>
      <c r="AN178" s="161">
        <f t="shared" si="140"/>
        <v>0</v>
      </c>
      <c r="AO178" s="161">
        <f t="shared" si="140"/>
        <v>0</v>
      </c>
      <c r="AP178" s="161">
        <f t="shared" si="140"/>
        <v>0</v>
      </c>
      <c r="AQ178" s="161">
        <f t="shared" si="140"/>
        <v>0</v>
      </c>
      <c r="AR178" s="161">
        <f t="shared" si="140"/>
        <v>0</v>
      </c>
      <c r="AS178" s="161">
        <f t="shared" si="140"/>
        <v>0</v>
      </c>
      <c r="AT178" s="161">
        <f t="shared" si="140"/>
        <v>0</v>
      </c>
      <c r="AU178" s="161">
        <f t="shared" si="140"/>
        <v>0</v>
      </c>
      <c r="AV178" s="161">
        <f t="shared" si="140"/>
        <v>0</v>
      </c>
      <c r="AW178" s="161">
        <f t="shared" si="140"/>
        <v>0</v>
      </c>
      <c r="AX178" s="161">
        <f t="shared" si="140"/>
        <v>0</v>
      </c>
      <c r="AY178" s="161">
        <f t="shared" si="140"/>
        <v>51582.789900000003</v>
      </c>
      <c r="AZ178" s="161">
        <f t="shared" si="140"/>
        <v>0</v>
      </c>
      <c r="BA178" s="161">
        <f t="shared" si="140"/>
        <v>0</v>
      </c>
      <c r="BB178" s="161"/>
      <c r="BC178" s="236"/>
    </row>
    <row r="179" spans="1:55" ht="82.5" customHeight="1">
      <c r="A179" s="309"/>
      <c r="B179" s="310"/>
      <c r="C179" s="310"/>
      <c r="D179" s="235" t="s">
        <v>273</v>
      </c>
      <c r="E179" s="163">
        <f t="shared" si="136"/>
        <v>55921.656629999998</v>
      </c>
      <c r="F179" s="163">
        <f t="shared" si="133"/>
        <v>0</v>
      </c>
      <c r="G179" s="161"/>
      <c r="H179" s="161">
        <f t="shared" ref="H179:BA179" si="141">H39</f>
        <v>0</v>
      </c>
      <c r="I179" s="161">
        <f t="shared" si="141"/>
        <v>0</v>
      </c>
      <c r="J179" s="161">
        <f t="shared" si="141"/>
        <v>0</v>
      </c>
      <c r="K179" s="161">
        <f t="shared" si="141"/>
        <v>0</v>
      </c>
      <c r="L179" s="161">
        <f t="shared" si="141"/>
        <v>0</v>
      </c>
      <c r="M179" s="161">
        <f t="shared" si="141"/>
        <v>0</v>
      </c>
      <c r="N179" s="161">
        <f t="shared" si="141"/>
        <v>1126.6660000000002</v>
      </c>
      <c r="O179" s="161">
        <f t="shared" si="141"/>
        <v>0</v>
      </c>
      <c r="P179" s="161">
        <f t="shared" si="141"/>
        <v>0</v>
      </c>
      <c r="Q179" s="161">
        <f t="shared" si="141"/>
        <v>3474.99143</v>
      </c>
      <c r="R179" s="161">
        <f t="shared" si="141"/>
        <v>0</v>
      </c>
      <c r="S179" s="161">
        <f t="shared" si="141"/>
        <v>0</v>
      </c>
      <c r="T179" s="161">
        <f t="shared" si="141"/>
        <v>0</v>
      </c>
      <c r="U179" s="161">
        <f t="shared" si="141"/>
        <v>0</v>
      </c>
      <c r="V179" s="161">
        <f t="shared" si="141"/>
        <v>0</v>
      </c>
      <c r="W179" s="161">
        <f t="shared" si="141"/>
        <v>0</v>
      </c>
      <c r="X179" s="161">
        <f t="shared" si="141"/>
        <v>0</v>
      </c>
      <c r="Y179" s="161">
        <f t="shared" si="141"/>
        <v>0</v>
      </c>
      <c r="Z179" s="161">
        <f t="shared" si="141"/>
        <v>0</v>
      </c>
      <c r="AA179" s="161">
        <f t="shared" si="141"/>
        <v>0</v>
      </c>
      <c r="AB179" s="161">
        <f t="shared" si="141"/>
        <v>0</v>
      </c>
      <c r="AC179" s="161">
        <f t="shared" si="141"/>
        <v>0</v>
      </c>
      <c r="AD179" s="161">
        <f t="shared" si="141"/>
        <v>0</v>
      </c>
      <c r="AE179" s="161">
        <f t="shared" si="141"/>
        <v>0</v>
      </c>
      <c r="AF179" s="161">
        <f t="shared" si="141"/>
        <v>0</v>
      </c>
      <c r="AG179" s="161">
        <f t="shared" si="141"/>
        <v>0</v>
      </c>
      <c r="AH179" s="161">
        <f t="shared" si="141"/>
        <v>0</v>
      </c>
      <c r="AI179" s="161">
        <f t="shared" si="141"/>
        <v>0</v>
      </c>
      <c r="AJ179" s="161">
        <f t="shared" si="141"/>
        <v>0</v>
      </c>
      <c r="AK179" s="161">
        <f t="shared" si="141"/>
        <v>0</v>
      </c>
      <c r="AL179" s="161">
        <f t="shared" si="141"/>
        <v>0</v>
      </c>
      <c r="AM179" s="161">
        <f t="shared" si="141"/>
        <v>0</v>
      </c>
      <c r="AN179" s="161">
        <f t="shared" si="141"/>
        <v>0</v>
      </c>
      <c r="AO179" s="161">
        <f t="shared" si="141"/>
        <v>0</v>
      </c>
      <c r="AP179" s="161">
        <f t="shared" si="141"/>
        <v>0</v>
      </c>
      <c r="AQ179" s="161">
        <f t="shared" si="141"/>
        <v>0</v>
      </c>
      <c r="AR179" s="161">
        <f t="shared" si="141"/>
        <v>0</v>
      </c>
      <c r="AS179" s="161">
        <f t="shared" si="141"/>
        <v>0</v>
      </c>
      <c r="AT179" s="161">
        <f t="shared" si="141"/>
        <v>0</v>
      </c>
      <c r="AU179" s="161">
        <f t="shared" si="141"/>
        <v>0</v>
      </c>
      <c r="AV179" s="161">
        <f t="shared" si="141"/>
        <v>0</v>
      </c>
      <c r="AW179" s="161">
        <f t="shared" si="141"/>
        <v>0</v>
      </c>
      <c r="AX179" s="161">
        <f t="shared" si="141"/>
        <v>0</v>
      </c>
      <c r="AY179" s="161">
        <f t="shared" si="141"/>
        <v>51319.999199999998</v>
      </c>
      <c r="AZ179" s="161">
        <f t="shared" si="141"/>
        <v>0</v>
      </c>
      <c r="BA179" s="161">
        <f t="shared" si="141"/>
        <v>0</v>
      </c>
      <c r="BB179" s="161"/>
      <c r="BC179" s="236"/>
    </row>
    <row r="180" spans="1:55" ht="15.6">
      <c r="A180" s="309"/>
      <c r="B180" s="310"/>
      <c r="C180" s="310"/>
      <c r="D180" s="235" t="s">
        <v>268</v>
      </c>
      <c r="E180" s="163">
        <f t="shared" si="136"/>
        <v>0</v>
      </c>
      <c r="F180" s="163">
        <f t="shared" si="133"/>
        <v>0</v>
      </c>
      <c r="G180" s="200"/>
      <c r="H180" s="161">
        <f t="shared" ref="H180:BA180" si="142">H40</f>
        <v>0</v>
      </c>
      <c r="I180" s="161">
        <f t="shared" si="142"/>
        <v>0</v>
      </c>
      <c r="J180" s="161">
        <f t="shared" si="142"/>
        <v>0</v>
      </c>
      <c r="K180" s="161">
        <f t="shared" si="142"/>
        <v>0</v>
      </c>
      <c r="L180" s="161">
        <f t="shared" si="142"/>
        <v>0</v>
      </c>
      <c r="M180" s="161">
        <f t="shared" si="142"/>
        <v>0</v>
      </c>
      <c r="N180" s="161">
        <f t="shared" si="142"/>
        <v>0</v>
      </c>
      <c r="O180" s="161">
        <f t="shared" si="142"/>
        <v>0</v>
      </c>
      <c r="P180" s="161">
        <f t="shared" si="142"/>
        <v>0</v>
      </c>
      <c r="Q180" s="161">
        <f t="shared" si="142"/>
        <v>0</v>
      </c>
      <c r="R180" s="161">
        <f t="shared" si="142"/>
        <v>0</v>
      </c>
      <c r="S180" s="161">
        <f t="shared" si="142"/>
        <v>0</v>
      </c>
      <c r="T180" s="161">
        <f t="shared" si="142"/>
        <v>0</v>
      </c>
      <c r="U180" s="161">
        <f t="shared" si="142"/>
        <v>0</v>
      </c>
      <c r="V180" s="161">
        <f t="shared" si="142"/>
        <v>0</v>
      </c>
      <c r="W180" s="161">
        <f t="shared" si="142"/>
        <v>0</v>
      </c>
      <c r="X180" s="161">
        <f t="shared" si="142"/>
        <v>0</v>
      </c>
      <c r="Y180" s="161">
        <f t="shared" si="142"/>
        <v>0</v>
      </c>
      <c r="Z180" s="161">
        <f t="shared" si="142"/>
        <v>0</v>
      </c>
      <c r="AA180" s="161">
        <f t="shared" si="142"/>
        <v>0</v>
      </c>
      <c r="AB180" s="161">
        <f t="shared" si="142"/>
        <v>0</v>
      </c>
      <c r="AC180" s="161">
        <f t="shared" si="142"/>
        <v>0</v>
      </c>
      <c r="AD180" s="161">
        <f t="shared" si="142"/>
        <v>0</v>
      </c>
      <c r="AE180" s="161">
        <f t="shared" si="142"/>
        <v>0</v>
      </c>
      <c r="AF180" s="161">
        <f t="shared" si="142"/>
        <v>0</v>
      </c>
      <c r="AG180" s="161">
        <f t="shared" si="142"/>
        <v>0</v>
      </c>
      <c r="AH180" s="161">
        <f t="shared" si="142"/>
        <v>0</v>
      </c>
      <c r="AI180" s="161">
        <f t="shared" si="142"/>
        <v>0</v>
      </c>
      <c r="AJ180" s="161">
        <f t="shared" si="142"/>
        <v>0</v>
      </c>
      <c r="AK180" s="161">
        <f t="shared" si="142"/>
        <v>0</v>
      </c>
      <c r="AL180" s="161">
        <f t="shared" si="142"/>
        <v>0</v>
      </c>
      <c r="AM180" s="161">
        <f t="shared" si="142"/>
        <v>0</v>
      </c>
      <c r="AN180" s="161">
        <f t="shared" si="142"/>
        <v>0</v>
      </c>
      <c r="AO180" s="161">
        <f t="shared" si="142"/>
        <v>0</v>
      </c>
      <c r="AP180" s="161">
        <f t="shared" si="142"/>
        <v>0</v>
      </c>
      <c r="AQ180" s="161">
        <f t="shared" si="142"/>
        <v>0</v>
      </c>
      <c r="AR180" s="161">
        <f t="shared" si="142"/>
        <v>0</v>
      </c>
      <c r="AS180" s="161">
        <f t="shared" si="142"/>
        <v>0</v>
      </c>
      <c r="AT180" s="161">
        <f t="shared" si="142"/>
        <v>0</v>
      </c>
      <c r="AU180" s="161">
        <f t="shared" si="142"/>
        <v>0</v>
      </c>
      <c r="AV180" s="161">
        <f t="shared" si="142"/>
        <v>0</v>
      </c>
      <c r="AW180" s="161">
        <f t="shared" si="142"/>
        <v>0</v>
      </c>
      <c r="AX180" s="161">
        <f t="shared" si="142"/>
        <v>0</v>
      </c>
      <c r="AY180" s="161">
        <f t="shared" si="142"/>
        <v>0</v>
      </c>
      <c r="AZ180" s="161">
        <f t="shared" si="142"/>
        <v>0</v>
      </c>
      <c r="BA180" s="161">
        <f t="shared" si="142"/>
        <v>0</v>
      </c>
      <c r="BB180" s="161"/>
      <c r="BC180" s="236"/>
    </row>
    <row r="181" spans="1:55" ht="31.2">
      <c r="A181" s="309"/>
      <c r="B181" s="310"/>
      <c r="C181" s="310"/>
      <c r="D181" s="142" t="s">
        <v>43</v>
      </c>
      <c r="E181" s="163">
        <f t="shared" si="136"/>
        <v>0</v>
      </c>
      <c r="F181" s="163">
        <f t="shared" si="133"/>
        <v>0</v>
      </c>
      <c r="G181" s="200"/>
      <c r="H181" s="161">
        <f t="shared" ref="H181:BA181" si="143">H41</f>
        <v>0</v>
      </c>
      <c r="I181" s="161">
        <f t="shared" si="143"/>
        <v>0</v>
      </c>
      <c r="J181" s="161">
        <f t="shared" si="143"/>
        <v>0</v>
      </c>
      <c r="K181" s="161">
        <f t="shared" si="143"/>
        <v>0</v>
      </c>
      <c r="L181" s="161">
        <f t="shared" si="143"/>
        <v>0</v>
      </c>
      <c r="M181" s="161">
        <f t="shared" si="143"/>
        <v>0</v>
      </c>
      <c r="N181" s="161">
        <f t="shared" si="143"/>
        <v>0</v>
      </c>
      <c r="O181" s="161">
        <f t="shared" si="143"/>
        <v>0</v>
      </c>
      <c r="P181" s="161">
        <f t="shared" si="143"/>
        <v>0</v>
      </c>
      <c r="Q181" s="161">
        <f t="shared" si="143"/>
        <v>0</v>
      </c>
      <c r="R181" s="161">
        <f t="shared" si="143"/>
        <v>0</v>
      </c>
      <c r="S181" s="161">
        <f t="shared" si="143"/>
        <v>0</v>
      </c>
      <c r="T181" s="161">
        <f t="shared" si="143"/>
        <v>0</v>
      </c>
      <c r="U181" s="161">
        <f t="shared" si="143"/>
        <v>0</v>
      </c>
      <c r="V181" s="161">
        <f t="shared" si="143"/>
        <v>0</v>
      </c>
      <c r="W181" s="161">
        <f t="shared" si="143"/>
        <v>0</v>
      </c>
      <c r="X181" s="161">
        <f t="shared" si="143"/>
        <v>0</v>
      </c>
      <c r="Y181" s="161">
        <f t="shared" si="143"/>
        <v>0</v>
      </c>
      <c r="Z181" s="161">
        <f t="shared" si="143"/>
        <v>0</v>
      </c>
      <c r="AA181" s="161">
        <f t="shared" si="143"/>
        <v>0</v>
      </c>
      <c r="AB181" s="161">
        <f t="shared" si="143"/>
        <v>0</v>
      </c>
      <c r="AC181" s="161">
        <f t="shared" si="143"/>
        <v>0</v>
      </c>
      <c r="AD181" s="161">
        <f t="shared" si="143"/>
        <v>0</v>
      </c>
      <c r="AE181" s="161">
        <f t="shared" si="143"/>
        <v>0</v>
      </c>
      <c r="AF181" s="161">
        <f t="shared" si="143"/>
        <v>0</v>
      </c>
      <c r="AG181" s="161">
        <f t="shared" si="143"/>
        <v>0</v>
      </c>
      <c r="AH181" s="161">
        <f t="shared" si="143"/>
        <v>0</v>
      </c>
      <c r="AI181" s="161">
        <f t="shared" si="143"/>
        <v>0</v>
      </c>
      <c r="AJ181" s="161">
        <f t="shared" si="143"/>
        <v>0</v>
      </c>
      <c r="AK181" s="161">
        <f t="shared" si="143"/>
        <v>0</v>
      </c>
      <c r="AL181" s="161">
        <f t="shared" si="143"/>
        <v>0</v>
      </c>
      <c r="AM181" s="161">
        <f t="shared" si="143"/>
        <v>0</v>
      </c>
      <c r="AN181" s="161">
        <f t="shared" si="143"/>
        <v>0</v>
      </c>
      <c r="AO181" s="161">
        <f t="shared" si="143"/>
        <v>0</v>
      </c>
      <c r="AP181" s="161">
        <f t="shared" si="143"/>
        <v>0</v>
      </c>
      <c r="AQ181" s="161">
        <f t="shared" si="143"/>
        <v>0</v>
      </c>
      <c r="AR181" s="161">
        <f t="shared" si="143"/>
        <v>0</v>
      </c>
      <c r="AS181" s="161">
        <f t="shared" si="143"/>
        <v>0</v>
      </c>
      <c r="AT181" s="161">
        <f t="shared" si="143"/>
        <v>0</v>
      </c>
      <c r="AU181" s="161">
        <f t="shared" si="143"/>
        <v>0</v>
      </c>
      <c r="AV181" s="161">
        <f t="shared" si="143"/>
        <v>0</v>
      </c>
      <c r="AW181" s="161">
        <f t="shared" si="143"/>
        <v>0</v>
      </c>
      <c r="AX181" s="161">
        <f t="shared" si="143"/>
        <v>0</v>
      </c>
      <c r="AY181" s="161">
        <f t="shared" si="143"/>
        <v>0</v>
      </c>
      <c r="AZ181" s="161"/>
      <c r="BA181" s="161">
        <f t="shared" si="143"/>
        <v>0</v>
      </c>
      <c r="BB181" s="161"/>
      <c r="BC181" s="236"/>
    </row>
    <row r="182" spans="1:55" ht="22.5" customHeight="1">
      <c r="A182" s="284" t="s">
        <v>279</v>
      </c>
      <c r="B182" s="319" t="s">
        <v>313</v>
      </c>
      <c r="C182" s="287" t="s">
        <v>292</v>
      </c>
      <c r="D182" s="148" t="s">
        <v>41</v>
      </c>
      <c r="E182" s="161">
        <f>H182+K182+N182+Q182+T182+W182+Z182+AE182+AJ182+AO182+AT182+AY182</f>
        <v>76197.15052000001</v>
      </c>
      <c r="F182" s="161">
        <f t="shared" ref="F182:F188" si="144">I182+L182+O182+R182+U182+X182+AA182+AF182+AK182+AP182+AU182+AZ182</f>
        <v>354.00000000000017</v>
      </c>
      <c r="G182" s="161">
        <f t="shared" ref="G182:G185" si="145">F182*100/E182</f>
        <v>0.46458430214799601</v>
      </c>
      <c r="H182" s="161">
        <f>SUM(H183:H185)</f>
        <v>0</v>
      </c>
      <c r="I182" s="161">
        <f t="shared" ref="I182:BA182" si="146">SUM(I183:I185)</f>
        <v>0</v>
      </c>
      <c r="J182" s="161">
        <f t="shared" si="146"/>
        <v>0</v>
      </c>
      <c r="K182" s="161">
        <f t="shared" si="146"/>
        <v>354.00000000000017</v>
      </c>
      <c r="L182" s="161">
        <f t="shared" si="146"/>
        <v>354.00000000000017</v>
      </c>
      <c r="M182" s="161">
        <f t="shared" si="146"/>
        <v>0</v>
      </c>
      <c r="N182" s="161">
        <f t="shared" si="146"/>
        <v>0</v>
      </c>
      <c r="O182" s="161">
        <f t="shared" si="146"/>
        <v>0</v>
      </c>
      <c r="P182" s="161">
        <f t="shared" si="146"/>
        <v>0</v>
      </c>
      <c r="Q182" s="161">
        <f t="shared" si="146"/>
        <v>565.16999999999996</v>
      </c>
      <c r="R182" s="161">
        <f t="shared" si="146"/>
        <v>0</v>
      </c>
      <c r="S182" s="161">
        <f t="shared" si="146"/>
        <v>0</v>
      </c>
      <c r="T182" s="161">
        <f t="shared" si="146"/>
        <v>2400</v>
      </c>
      <c r="U182" s="161">
        <f t="shared" si="146"/>
        <v>0</v>
      </c>
      <c r="V182" s="161">
        <f t="shared" si="146"/>
        <v>0</v>
      </c>
      <c r="W182" s="161">
        <f t="shared" si="146"/>
        <v>0</v>
      </c>
      <c r="X182" s="161">
        <f t="shared" si="146"/>
        <v>0</v>
      </c>
      <c r="Y182" s="161">
        <f t="shared" si="146"/>
        <v>0</v>
      </c>
      <c r="Z182" s="161">
        <f t="shared" si="146"/>
        <v>0</v>
      </c>
      <c r="AA182" s="161">
        <f t="shared" si="146"/>
        <v>0</v>
      </c>
      <c r="AB182" s="161">
        <f t="shared" si="146"/>
        <v>0</v>
      </c>
      <c r="AC182" s="161">
        <f t="shared" si="146"/>
        <v>0</v>
      </c>
      <c r="AD182" s="161">
        <f t="shared" si="146"/>
        <v>0</v>
      </c>
      <c r="AE182" s="161">
        <f t="shared" si="146"/>
        <v>72593.782470000006</v>
      </c>
      <c r="AF182" s="161">
        <f t="shared" si="146"/>
        <v>0</v>
      </c>
      <c r="AG182" s="161">
        <f t="shared" si="146"/>
        <v>0</v>
      </c>
      <c r="AH182" s="161">
        <f t="shared" si="146"/>
        <v>0</v>
      </c>
      <c r="AI182" s="161">
        <f t="shared" si="146"/>
        <v>0</v>
      </c>
      <c r="AJ182" s="161">
        <f>SUM(AJ183:AJ185)</f>
        <v>0</v>
      </c>
      <c r="AK182" s="161">
        <f t="shared" si="146"/>
        <v>0</v>
      </c>
      <c r="AL182" s="161">
        <f t="shared" si="146"/>
        <v>0</v>
      </c>
      <c r="AM182" s="161">
        <f t="shared" si="146"/>
        <v>0</v>
      </c>
      <c r="AN182" s="161">
        <f t="shared" si="146"/>
        <v>0</v>
      </c>
      <c r="AO182" s="161">
        <f t="shared" si="146"/>
        <v>0</v>
      </c>
      <c r="AP182" s="161">
        <f t="shared" si="146"/>
        <v>0</v>
      </c>
      <c r="AQ182" s="161">
        <f t="shared" si="146"/>
        <v>0</v>
      </c>
      <c r="AR182" s="161">
        <f t="shared" si="146"/>
        <v>0</v>
      </c>
      <c r="AS182" s="161">
        <f t="shared" si="146"/>
        <v>0</v>
      </c>
      <c r="AT182" s="161">
        <f t="shared" si="146"/>
        <v>0</v>
      </c>
      <c r="AU182" s="161">
        <f t="shared" si="146"/>
        <v>0</v>
      </c>
      <c r="AV182" s="161">
        <f t="shared" si="146"/>
        <v>0</v>
      </c>
      <c r="AW182" s="161">
        <f t="shared" si="146"/>
        <v>0</v>
      </c>
      <c r="AX182" s="161">
        <f t="shared" si="146"/>
        <v>0</v>
      </c>
      <c r="AY182" s="161">
        <f t="shared" si="146"/>
        <v>284.19805000000002</v>
      </c>
      <c r="AZ182" s="161">
        <f t="shared" si="146"/>
        <v>0</v>
      </c>
      <c r="BA182" s="161">
        <f t="shared" si="146"/>
        <v>0</v>
      </c>
      <c r="BB182" s="306" t="s">
        <v>409</v>
      </c>
      <c r="BC182" s="236"/>
    </row>
    <row r="183" spans="1:55" ht="36" customHeight="1">
      <c r="A183" s="285"/>
      <c r="B183" s="320"/>
      <c r="C183" s="287"/>
      <c r="D183" s="146" t="s">
        <v>37</v>
      </c>
      <c r="E183" s="161">
        <f>H183+K183+N183+Q183+T183+W183+Z183+AE183+AJ183+AO183+AT183+AY183</f>
        <v>0</v>
      </c>
      <c r="F183" s="161">
        <f t="shared" si="144"/>
        <v>0</v>
      </c>
      <c r="G183" s="161"/>
      <c r="H183" s="161">
        <f>H190+H197+H204+H211+H218+H225+H232+H239+H246+H253+H260+H267+H274+H281+H288+H295+H302+H309+H316+H323+H330+H337+H344+H351+H358+H365+H372+H379+H386+H393+H400+H407+H414+H421+H428+H435+H442+H449+H456+H463+H470+H477+H484+H491+H498+H505+H512+H519+H526+H533+H540+H547</f>
        <v>0</v>
      </c>
      <c r="I183" s="161">
        <f t="shared" ref="I183:BA183" si="147">I190+I197+I204+I211+I218+I225+I232+I239+I246+I253+I260+I267+I274+I281+I288+I295+I302+I309+I316+I323+I330+I337+I344+I351+I358+I365+I372+I379+I386+I393+I400+I407+I414+I421+I428+I435+I442+I449+I456+I463+I470+I477+I484+I491+I498+I505+I512+I519+I526+I533+I540+I547</f>
        <v>0</v>
      </c>
      <c r="J183" s="161">
        <f t="shared" si="147"/>
        <v>0</v>
      </c>
      <c r="K183" s="161">
        <f t="shared" si="147"/>
        <v>0</v>
      </c>
      <c r="L183" s="161">
        <f t="shared" si="147"/>
        <v>0</v>
      </c>
      <c r="M183" s="161">
        <f t="shared" si="147"/>
        <v>0</v>
      </c>
      <c r="N183" s="161">
        <f t="shared" si="147"/>
        <v>0</v>
      </c>
      <c r="O183" s="161">
        <f t="shared" si="147"/>
        <v>0</v>
      </c>
      <c r="P183" s="161">
        <f t="shared" si="147"/>
        <v>0</v>
      </c>
      <c r="Q183" s="161">
        <f t="shared" si="147"/>
        <v>0</v>
      </c>
      <c r="R183" s="161">
        <f t="shared" si="147"/>
        <v>0</v>
      </c>
      <c r="S183" s="161">
        <f t="shared" si="147"/>
        <v>0</v>
      </c>
      <c r="T183" s="161">
        <f t="shared" si="147"/>
        <v>0</v>
      </c>
      <c r="U183" s="161">
        <f t="shared" si="147"/>
        <v>0</v>
      </c>
      <c r="V183" s="161">
        <f t="shared" si="147"/>
        <v>0</v>
      </c>
      <c r="W183" s="161">
        <f t="shared" si="147"/>
        <v>0</v>
      </c>
      <c r="X183" s="161">
        <f t="shared" si="147"/>
        <v>0</v>
      </c>
      <c r="Y183" s="161">
        <f t="shared" si="147"/>
        <v>0</v>
      </c>
      <c r="Z183" s="161">
        <f t="shared" si="147"/>
        <v>0</v>
      </c>
      <c r="AA183" s="161">
        <f t="shared" si="147"/>
        <v>0</v>
      </c>
      <c r="AB183" s="161">
        <f t="shared" si="147"/>
        <v>0</v>
      </c>
      <c r="AC183" s="161">
        <f t="shared" si="147"/>
        <v>0</v>
      </c>
      <c r="AD183" s="161">
        <f t="shared" si="147"/>
        <v>0</v>
      </c>
      <c r="AE183" s="161">
        <f t="shared" si="147"/>
        <v>0</v>
      </c>
      <c r="AF183" s="161">
        <f t="shared" si="147"/>
        <v>0</v>
      </c>
      <c r="AG183" s="161">
        <f t="shared" si="147"/>
        <v>0</v>
      </c>
      <c r="AH183" s="161">
        <f t="shared" si="147"/>
        <v>0</v>
      </c>
      <c r="AI183" s="161">
        <f t="shared" si="147"/>
        <v>0</v>
      </c>
      <c r="AJ183" s="161">
        <f t="shared" si="147"/>
        <v>0</v>
      </c>
      <c r="AK183" s="161">
        <f t="shared" si="147"/>
        <v>0</v>
      </c>
      <c r="AL183" s="161">
        <f t="shared" si="147"/>
        <v>0</v>
      </c>
      <c r="AM183" s="161">
        <f t="shared" si="147"/>
        <v>0</v>
      </c>
      <c r="AN183" s="161">
        <f t="shared" si="147"/>
        <v>0</v>
      </c>
      <c r="AO183" s="161">
        <f t="shared" si="147"/>
        <v>0</v>
      </c>
      <c r="AP183" s="161">
        <f t="shared" si="147"/>
        <v>0</v>
      </c>
      <c r="AQ183" s="161">
        <f t="shared" si="147"/>
        <v>0</v>
      </c>
      <c r="AR183" s="161">
        <f t="shared" si="147"/>
        <v>0</v>
      </c>
      <c r="AS183" s="161">
        <f t="shared" si="147"/>
        <v>0</v>
      </c>
      <c r="AT183" s="161">
        <f t="shared" si="147"/>
        <v>0</v>
      </c>
      <c r="AU183" s="161">
        <f t="shared" si="147"/>
        <v>0</v>
      </c>
      <c r="AV183" s="161">
        <f t="shared" si="147"/>
        <v>0</v>
      </c>
      <c r="AW183" s="161">
        <f t="shared" si="147"/>
        <v>0</v>
      </c>
      <c r="AX183" s="161">
        <f t="shared" si="147"/>
        <v>0</v>
      </c>
      <c r="AY183" s="161">
        <f t="shared" si="147"/>
        <v>0</v>
      </c>
      <c r="AZ183" s="161">
        <f t="shared" si="147"/>
        <v>0</v>
      </c>
      <c r="BA183" s="161">
        <f t="shared" si="147"/>
        <v>0</v>
      </c>
      <c r="BB183" s="307"/>
      <c r="BC183" s="236"/>
    </row>
    <row r="184" spans="1:55" ht="48.75" customHeight="1">
      <c r="A184" s="285"/>
      <c r="B184" s="320"/>
      <c r="C184" s="287"/>
      <c r="D184" s="168" t="s">
        <v>2</v>
      </c>
      <c r="E184" s="161">
        <f>H184+K184+N184+Q184+T184+W184+Z184+AE184+AJ184+AO184+AT184+AY184</f>
        <v>10198.9</v>
      </c>
      <c r="F184" s="161">
        <f t="shared" si="144"/>
        <v>0</v>
      </c>
      <c r="G184" s="161">
        <f t="shared" si="145"/>
        <v>0</v>
      </c>
      <c r="H184" s="161">
        <f t="shared" ref="H184:BA184" si="148">H191+H198+H205+H212+H219+H226+H233+H240+H247+H254+H261+H268+H275+H282+H289+H296+H303+H310+H317+H324+H331+H338+H345+H352+H359+H366+H373+H380+H387+H394+H401+H408+H415+H422+H429+H436+H443+H450+H457+H464+H471+H478+H485+H492+H499+H506+H513+H520+H527+H534+H541+H548</f>
        <v>0</v>
      </c>
      <c r="I184" s="161">
        <f t="shared" si="148"/>
        <v>0</v>
      </c>
      <c r="J184" s="161">
        <f t="shared" si="148"/>
        <v>0</v>
      </c>
      <c r="K184" s="161">
        <f t="shared" si="148"/>
        <v>0</v>
      </c>
      <c r="L184" s="161">
        <f t="shared" si="148"/>
        <v>0</v>
      </c>
      <c r="M184" s="161">
        <f t="shared" si="148"/>
        <v>0</v>
      </c>
      <c r="N184" s="161">
        <f t="shared" si="148"/>
        <v>0</v>
      </c>
      <c r="O184" s="161">
        <f t="shared" si="148"/>
        <v>0</v>
      </c>
      <c r="P184" s="161">
        <f t="shared" si="148"/>
        <v>0</v>
      </c>
      <c r="Q184" s="161">
        <f t="shared" si="148"/>
        <v>0</v>
      </c>
      <c r="R184" s="161">
        <f t="shared" si="148"/>
        <v>0</v>
      </c>
      <c r="S184" s="161">
        <f t="shared" si="148"/>
        <v>0</v>
      </c>
      <c r="T184" s="161">
        <f t="shared" si="148"/>
        <v>0</v>
      </c>
      <c r="U184" s="161">
        <f t="shared" si="148"/>
        <v>0</v>
      </c>
      <c r="V184" s="161">
        <f t="shared" si="148"/>
        <v>0</v>
      </c>
      <c r="W184" s="161">
        <f t="shared" si="148"/>
        <v>0</v>
      </c>
      <c r="X184" s="161">
        <f t="shared" si="148"/>
        <v>0</v>
      </c>
      <c r="Y184" s="161">
        <f t="shared" si="148"/>
        <v>0</v>
      </c>
      <c r="Z184" s="161">
        <f t="shared" si="148"/>
        <v>0</v>
      </c>
      <c r="AA184" s="161">
        <f t="shared" si="148"/>
        <v>0</v>
      </c>
      <c r="AB184" s="161">
        <f t="shared" si="148"/>
        <v>0</v>
      </c>
      <c r="AC184" s="161">
        <f t="shared" si="148"/>
        <v>0</v>
      </c>
      <c r="AD184" s="161">
        <f t="shared" si="148"/>
        <v>0</v>
      </c>
      <c r="AE184" s="161">
        <f t="shared" si="148"/>
        <v>10198.9</v>
      </c>
      <c r="AF184" s="161">
        <f t="shared" si="148"/>
        <v>0</v>
      </c>
      <c r="AG184" s="161">
        <f t="shared" si="148"/>
        <v>0</v>
      </c>
      <c r="AH184" s="161">
        <f t="shared" si="148"/>
        <v>0</v>
      </c>
      <c r="AI184" s="161">
        <f t="shared" si="148"/>
        <v>0</v>
      </c>
      <c r="AJ184" s="161">
        <f t="shared" si="148"/>
        <v>0</v>
      </c>
      <c r="AK184" s="161">
        <f t="shared" si="148"/>
        <v>0</v>
      </c>
      <c r="AL184" s="161">
        <f t="shared" si="148"/>
        <v>0</v>
      </c>
      <c r="AM184" s="161">
        <f t="shared" si="148"/>
        <v>0</v>
      </c>
      <c r="AN184" s="161">
        <f t="shared" si="148"/>
        <v>0</v>
      </c>
      <c r="AO184" s="161">
        <f t="shared" si="148"/>
        <v>0</v>
      </c>
      <c r="AP184" s="161">
        <f t="shared" si="148"/>
        <v>0</v>
      </c>
      <c r="AQ184" s="161">
        <f t="shared" si="148"/>
        <v>0</v>
      </c>
      <c r="AR184" s="161">
        <f t="shared" si="148"/>
        <v>0</v>
      </c>
      <c r="AS184" s="161">
        <f t="shared" si="148"/>
        <v>0</v>
      </c>
      <c r="AT184" s="161">
        <f t="shared" si="148"/>
        <v>0</v>
      </c>
      <c r="AU184" s="161">
        <f t="shared" si="148"/>
        <v>0</v>
      </c>
      <c r="AV184" s="161">
        <f t="shared" si="148"/>
        <v>0</v>
      </c>
      <c r="AW184" s="161">
        <f t="shared" si="148"/>
        <v>0</v>
      </c>
      <c r="AX184" s="161">
        <f t="shared" si="148"/>
        <v>0</v>
      </c>
      <c r="AY184" s="161">
        <f t="shared" si="148"/>
        <v>0</v>
      </c>
      <c r="AZ184" s="161">
        <f t="shared" si="148"/>
        <v>0</v>
      </c>
      <c r="BA184" s="161">
        <f t="shared" si="148"/>
        <v>0</v>
      </c>
      <c r="BB184" s="307"/>
      <c r="BC184" s="236"/>
    </row>
    <row r="185" spans="1:55" ht="22.5" customHeight="1">
      <c r="A185" s="285"/>
      <c r="B185" s="320"/>
      <c r="C185" s="287"/>
      <c r="D185" s="234" t="s">
        <v>267</v>
      </c>
      <c r="E185" s="161">
        <f t="shared" ref="E185:E188" si="149">H185+K185+N185+Q185+T185+W185+Z185+AE185+AJ185+AO185+AT185+AY185</f>
        <v>65998.250520000016</v>
      </c>
      <c r="F185" s="161">
        <f t="shared" si="144"/>
        <v>354.00000000000017</v>
      </c>
      <c r="G185" s="161">
        <f t="shared" si="145"/>
        <v>0.53637785427770468</v>
      </c>
      <c r="H185" s="161">
        <f t="shared" ref="H185:BA185" si="150">H192+H199+H206+H213+H220+H227+H234+H241+H248+H255+H262+H269+H276+H283+H290+H297+H304+H311+H318+H325+H332+H339+H346+H353+H360+H367+H374+H381+H388+H395+H402+H409+H416+H423+H430+H437+H444+H451+H458+H465+H472+H479+H486+H493+H500+H507+H514+H521+H528+H535+H542+H549</f>
        <v>0</v>
      </c>
      <c r="I185" s="161">
        <f t="shared" si="150"/>
        <v>0</v>
      </c>
      <c r="J185" s="161">
        <f t="shared" si="150"/>
        <v>0</v>
      </c>
      <c r="K185" s="161">
        <f t="shared" si="150"/>
        <v>354.00000000000017</v>
      </c>
      <c r="L185" s="161">
        <f t="shared" si="150"/>
        <v>354.00000000000017</v>
      </c>
      <c r="M185" s="161">
        <f t="shared" si="150"/>
        <v>0</v>
      </c>
      <c r="N185" s="161">
        <f t="shared" si="150"/>
        <v>0</v>
      </c>
      <c r="O185" s="161">
        <f t="shared" si="150"/>
        <v>0</v>
      </c>
      <c r="P185" s="161">
        <f t="shared" si="150"/>
        <v>0</v>
      </c>
      <c r="Q185" s="161">
        <f t="shared" si="150"/>
        <v>565.16999999999996</v>
      </c>
      <c r="R185" s="161">
        <f t="shared" si="150"/>
        <v>0</v>
      </c>
      <c r="S185" s="161">
        <f t="shared" si="150"/>
        <v>0</v>
      </c>
      <c r="T185" s="161">
        <f t="shared" si="150"/>
        <v>2400</v>
      </c>
      <c r="U185" s="161">
        <f t="shared" si="150"/>
        <v>0</v>
      </c>
      <c r="V185" s="161">
        <f t="shared" si="150"/>
        <v>0</v>
      </c>
      <c r="W185" s="161">
        <f t="shared" si="150"/>
        <v>0</v>
      </c>
      <c r="X185" s="161">
        <f t="shared" si="150"/>
        <v>0</v>
      </c>
      <c r="Y185" s="161">
        <f t="shared" si="150"/>
        <v>0</v>
      </c>
      <c r="Z185" s="161">
        <f t="shared" si="150"/>
        <v>0</v>
      </c>
      <c r="AA185" s="161">
        <f t="shared" si="150"/>
        <v>0</v>
      </c>
      <c r="AB185" s="161">
        <f t="shared" si="150"/>
        <v>0</v>
      </c>
      <c r="AC185" s="161">
        <f t="shared" si="150"/>
        <v>0</v>
      </c>
      <c r="AD185" s="161">
        <f t="shared" si="150"/>
        <v>0</v>
      </c>
      <c r="AE185" s="161">
        <f t="shared" si="150"/>
        <v>62394.882470000004</v>
      </c>
      <c r="AF185" s="161">
        <f t="shared" si="150"/>
        <v>0</v>
      </c>
      <c r="AG185" s="161">
        <f t="shared" si="150"/>
        <v>0</v>
      </c>
      <c r="AH185" s="161">
        <f t="shared" si="150"/>
        <v>0</v>
      </c>
      <c r="AI185" s="161">
        <f t="shared" si="150"/>
        <v>0</v>
      </c>
      <c r="AJ185" s="161">
        <f t="shared" si="150"/>
        <v>0</v>
      </c>
      <c r="AK185" s="161">
        <f t="shared" si="150"/>
        <v>0</v>
      </c>
      <c r="AL185" s="161">
        <f t="shared" si="150"/>
        <v>0</v>
      </c>
      <c r="AM185" s="161">
        <f t="shared" si="150"/>
        <v>0</v>
      </c>
      <c r="AN185" s="161">
        <f t="shared" si="150"/>
        <v>0</v>
      </c>
      <c r="AO185" s="161">
        <f t="shared" si="150"/>
        <v>0</v>
      </c>
      <c r="AP185" s="161">
        <f t="shared" si="150"/>
        <v>0</v>
      </c>
      <c r="AQ185" s="161">
        <f t="shared" si="150"/>
        <v>0</v>
      </c>
      <c r="AR185" s="161">
        <f t="shared" si="150"/>
        <v>0</v>
      </c>
      <c r="AS185" s="161">
        <f t="shared" si="150"/>
        <v>0</v>
      </c>
      <c r="AT185" s="161">
        <f t="shared" si="150"/>
        <v>0</v>
      </c>
      <c r="AU185" s="161">
        <f t="shared" si="150"/>
        <v>0</v>
      </c>
      <c r="AV185" s="161">
        <f t="shared" si="150"/>
        <v>0</v>
      </c>
      <c r="AW185" s="161">
        <f t="shared" si="150"/>
        <v>0</v>
      </c>
      <c r="AX185" s="161">
        <f t="shared" si="150"/>
        <v>0</v>
      </c>
      <c r="AY185" s="161">
        <f t="shared" si="150"/>
        <v>284.19805000000002</v>
      </c>
      <c r="AZ185" s="161">
        <f t="shared" si="150"/>
        <v>0</v>
      </c>
      <c r="BA185" s="161">
        <f t="shared" si="150"/>
        <v>0</v>
      </c>
      <c r="BB185" s="307"/>
      <c r="BC185" s="236"/>
    </row>
    <row r="186" spans="1:55" ht="85.5" customHeight="1">
      <c r="A186" s="285"/>
      <c r="B186" s="320"/>
      <c r="C186" s="287"/>
      <c r="D186" s="234" t="s">
        <v>273</v>
      </c>
      <c r="E186" s="161">
        <f t="shared" si="149"/>
        <v>23.19605</v>
      </c>
      <c r="F186" s="161">
        <f t="shared" si="144"/>
        <v>0</v>
      </c>
      <c r="G186" s="161"/>
      <c r="H186" s="161">
        <f t="shared" ref="H186:BA186" si="151">H193+H200+H207+H214+H221+H228+H235+H242+H249+H256+H263+H270+H277+H284+H291+H298+H305+H312+H319+H326+H333+H340+H347+H354+H361+H368+H375+H382+H389+H396+H403+H410+H417+H424+H431+H438+H445+H452+H459+H466+H473+H480+H487+H494+H501+H508+H515+H522+H529+H536+H543+H550</f>
        <v>0</v>
      </c>
      <c r="I186" s="161">
        <f t="shared" si="151"/>
        <v>0</v>
      </c>
      <c r="J186" s="161">
        <f t="shared" si="151"/>
        <v>0</v>
      </c>
      <c r="K186" s="161">
        <f t="shared" si="151"/>
        <v>0</v>
      </c>
      <c r="L186" s="161">
        <f t="shared" si="151"/>
        <v>0</v>
      </c>
      <c r="M186" s="161">
        <f t="shared" si="151"/>
        <v>0</v>
      </c>
      <c r="N186" s="161">
        <f t="shared" si="151"/>
        <v>0</v>
      </c>
      <c r="O186" s="161">
        <f t="shared" si="151"/>
        <v>0</v>
      </c>
      <c r="P186" s="161">
        <f t="shared" si="151"/>
        <v>0</v>
      </c>
      <c r="Q186" s="161">
        <f t="shared" si="151"/>
        <v>0</v>
      </c>
      <c r="R186" s="161">
        <f t="shared" si="151"/>
        <v>0</v>
      </c>
      <c r="S186" s="161">
        <f t="shared" si="151"/>
        <v>0</v>
      </c>
      <c r="T186" s="161">
        <f t="shared" si="151"/>
        <v>0</v>
      </c>
      <c r="U186" s="161">
        <f t="shared" si="151"/>
        <v>0</v>
      </c>
      <c r="V186" s="161">
        <f t="shared" si="151"/>
        <v>0</v>
      </c>
      <c r="W186" s="161">
        <f t="shared" si="151"/>
        <v>0</v>
      </c>
      <c r="X186" s="161">
        <f t="shared" si="151"/>
        <v>0</v>
      </c>
      <c r="Y186" s="161">
        <f t="shared" si="151"/>
        <v>0</v>
      </c>
      <c r="Z186" s="161">
        <f t="shared" si="151"/>
        <v>0</v>
      </c>
      <c r="AA186" s="161">
        <f t="shared" si="151"/>
        <v>0</v>
      </c>
      <c r="AB186" s="161">
        <f t="shared" si="151"/>
        <v>0</v>
      </c>
      <c r="AC186" s="161">
        <f t="shared" si="151"/>
        <v>0</v>
      </c>
      <c r="AD186" s="161">
        <f t="shared" si="151"/>
        <v>0</v>
      </c>
      <c r="AE186" s="161">
        <f t="shared" si="151"/>
        <v>0</v>
      </c>
      <c r="AF186" s="161">
        <f t="shared" si="151"/>
        <v>0</v>
      </c>
      <c r="AG186" s="161">
        <f t="shared" si="151"/>
        <v>0</v>
      </c>
      <c r="AH186" s="161">
        <f t="shared" si="151"/>
        <v>0</v>
      </c>
      <c r="AI186" s="161">
        <f t="shared" si="151"/>
        <v>0</v>
      </c>
      <c r="AJ186" s="161">
        <f t="shared" si="151"/>
        <v>0</v>
      </c>
      <c r="AK186" s="161">
        <f t="shared" si="151"/>
        <v>0</v>
      </c>
      <c r="AL186" s="161">
        <f t="shared" si="151"/>
        <v>0</v>
      </c>
      <c r="AM186" s="161">
        <f t="shared" si="151"/>
        <v>0</v>
      </c>
      <c r="AN186" s="161">
        <f t="shared" si="151"/>
        <v>0</v>
      </c>
      <c r="AO186" s="161">
        <f t="shared" si="151"/>
        <v>0</v>
      </c>
      <c r="AP186" s="161">
        <f t="shared" si="151"/>
        <v>0</v>
      </c>
      <c r="AQ186" s="161">
        <f t="shared" si="151"/>
        <v>0</v>
      </c>
      <c r="AR186" s="161">
        <f t="shared" si="151"/>
        <v>0</v>
      </c>
      <c r="AS186" s="161">
        <f t="shared" si="151"/>
        <v>0</v>
      </c>
      <c r="AT186" s="161">
        <f t="shared" si="151"/>
        <v>0</v>
      </c>
      <c r="AU186" s="161">
        <f t="shared" si="151"/>
        <v>0</v>
      </c>
      <c r="AV186" s="161">
        <f t="shared" si="151"/>
        <v>0</v>
      </c>
      <c r="AW186" s="161">
        <f t="shared" si="151"/>
        <v>0</v>
      </c>
      <c r="AX186" s="161">
        <f t="shared" si="151"/>
        <v>0</v>
      </c>
      <c r="AY186" s="161">
        <f t="shared" si="151"/>
        <v>23.19605</v>
      </c>
      <c r="AZ186" s="161">
        <f t="shared" si="151"/>
        <v>0</v>
      </c>
      <c r="BA186" s="161">
        <f t="shared" si="151"/>
        <v>0</v>
      </c>
      <c r="BB186" s="307"/>
      <c r="BC186" s="236"/>
    </row>
    <row r="187" spans="1:55" ht="22.5" customHeight="1">
      <c r="A187" s="285"/>
      <c r="B187" s="320"/>
      <c r="C187" s="287"/>
      <c r="D187" s="234" t="s">
        <v>268</v>
      </c>
      <c r="E187" s="161">
        <f t="shared" si="149"/>
        <v>0</v>
      </c>
      <c r="F187" s="161">
        <f t="shared" si="144"/>
        <v>0</v>
      </c>
      <c r="G187" s="161"/>
      <c r="H187" s="161">
        <f t="shared" ref="H187:BA187" si="152">H194+H201+H208+H215+H222+H229+H236+H243+H250+H257+H264+H271+H278+H285+H292+H299+H306+H313+H320+H327+H334+H341+H348+H355+H362+H369+H376+H383+H390+H397+H404+H411+H418+H425+H432+H439+H446+H453</f>
        <v>0</v>
      </c>
      <c r="I187" s="161">
        <f t="shared" si="152"/>
        <v>0</v>
      </c>
      <c r="J187" s="161">
        <f t="shared" si="152"/>
        <v>0</v>
      </c>
      <c r="K187" s="161">
        <f t="shared" si="152"/>
        <v>0</v>
      </c>
      <c r="L187" s="161">
        <f t="shared" si="152"/>
        <v>0</v>
      </c>
      <c r="M187" s="161">
        <f t="shared" si="152"/>
        <v>0</v>
      </c>
      <c r="N187" s="161">
        <f t="shared" si="152"/>
        <v>0</v>
      </c>
      <c r="O187" s="161">
        <f t="shared" si="152"/>
        <v>0</v>
      </c>
      <c r="P187" s="161">
        <f t="shared" si="152"/>
        <v>0</v>
      </c>
      <c r="Q187" s="161">
        <f t="shared" si="152"/>
        <v>0</v>
      </c>
      <c r="R187" s="161">
        <f t="shared" si="152"/>
        <v>0</v>
      </c>
      <c r="S187" s="161">
        <f t="shared" si="152"/>
        <v>0</v>
      </c>
      <c r="T187" s="161">
        <f t="shared" si="152"/>
        <v>0</v>
      </c>
      <c r="U187" s="161">
        <f t="shared" si="152"/>
        <v>0</v>
      </c>
      <c r="V187" s="161">
        <f t="shared" si="152"/>
        <v>0</v>
      </c>
      <c r="W187" s="161">
        <f t="shared" si="152"/>
        <v>0</v>
      </c>
      <c r="X187" s="161">
        <f t="shared" si="152"/>
        <v>0</v>
      </c>
      <c r="Y187" s="161">
        <f t="shared" si="152"/>
        <v>0</v>
      </c>
      <c r="Z187" s="161">
        <f t="shared" si="152"/>
        <v>0</v>
      </c>
      <c r="AA187" s="161">
        <f t="shared" si="152"/>
        <v>0</v>
      </c>
      <c r="AB187" s="161">
        <f t="shared" si="152"/>
        <v>0</v>
      </c>
      <c r="AC187" s="161">
        <f t="shared" si="152"/>
        <v>0</v>
      </c>
      <c r="AD187" s="161">
        <f t="shared" si="152"/>
        <v>0</v>
      </c>
      <c r="AE187" s="161">
        <f t="shared" si="152"/>
        <v>0</v>
      </c>
      <c r="AF187" s="161">
        <f t="shared" si="152"/>
        <v>0</v>
      </c>
      <c r="AG187" s="161">
        <f t="shared" si="152"/>
        <v>0</v>
      </c>
      <c r="AH187" s="161">
        <f t="shared" si="152"/>
        <v>0</v>
      </c>
      <c r="AI187" s="161">
        <f t="shared" si="152"/>
        <v>0</v>
      </c>
      <c r="AJ187" s="161">
        <f t="shared" si="152"/>
        <v>0</v>
      </c>
      <c r="AK187" s="161">
        <f t="shared" si="152"/>
        <v>0</v>
      </c>
      <c r="AL187" s="161">
        <f t="shared" si="152"/>
        <v>0</v>
      </c>
      <c r="AM187" s="161">
        <f t="shared" si="152"/>
        <v>0</v>
      </c>
      <c r="AN187" s="161">
        <f t="shared" si="152"/>
        <v>0</v>
      </c>
      <c r="AO187" s="161">
        <f t="shared" si="152"/>
        <v>0</v>
      </c>
      <c r="AP187" s="161">
        <f t="shared" si="152"/>
        <v>0</v>
      </c>
      <c r="AQ187" s="161">
        <f t="shared" si="152"/>
        <v>0</v>
      </c>
      <c r="AR187" s="161">
        <f t="shared" si="152"/>
        <v>0</v>
      </c>
      <c r="AS187" s="161">
        <f t="shared" si="152"/>
        <v>0</v>
      </c>
      <c r="AT187" s="161">
        <f t="shared" si="152"/>
        <v>0</v>
      </c>
      <c r="AU187" s="161">
        <f t="shared" si="152"/>
        <v>0</v>
      </c>
      <c r="AV187" s="161">
        <f t="shared" si="152"/>
        <v>0</v>
      </c>
      <c r="AW187" s="161">
        <f t="shared" si="152"/>
        <v>0</v>
      </c>
      <c r="AX187" s="161">
        <f t="shared" si="152"/>
        <v>0</v>
      </c>
      <c r="AY187" s="161">
        <f t="shared" si="152"/>
        <v>0</v>
      </c>
      <c r="AZ187" s="161">
        <f t="shared" si="152"/>
        <v>0</v>
      </c>
      <c r="BA187" s="161">
        <f t="shared" si="152"/>
        <v>0</v>
      </c>
      <c r="BB187" s="307"/>
      <c r="BC187" s="236"/>
    </row>
    <row r="188" spans="1:55" ht="34.5" customHeight="1">
      <c r="A188" s="286"/>
      <c r="B188" s="321"/>
      <c r="C188" s="287"/>
      <c r="D188" s="236" t="s">
        <v>43</v>
      </c>
      <c r="E188" s="161">
        <f t="shared" si="149"/>
        <v>0</v>
      </c>
      <c r="F188" s="161">
        <f t="shared" si="144"/>
        <v>0</v>
      </c>
      <c r="G188" s="161"/>
      <c r="H188" s="161">
        <f t="shared" ref="H188:BA188" si="153">H195+H202+H209+H216+H223+H230+H237+H244+H251+H258+H265+H272+H279+H286+H293+H300+H307+H314+H321+H328+H335+H342+H349+H356+H363+H370+H377+H384+H391+H398+H405+H412+H419+H426+H433+H440+H447+H454</f>
        <v>0</v>
      </c>
      <c r="I188" s="161">
        <f t="shared" si="153"/>
        <v>0</v>
      </c>
      <c r="J188" s="161">
        <f t="shared" si="153"/>
        <v>0</v>
      </c>
      <c r="K188" s="161">
        <f t="shared" si="153"/>
        <v>0</v>
      </c>
      <c r="L188" s="161">
        <f t="shared" si="153"/>
        <v>0</v>
      </c>
      <c r="M188" s="161">
        <f t="shared" si="153"/>
        <v>0</v>
      </c>
      <c r="N188" s="161">
        <f t="shared" si="153"/>
        <v>0</v>
      </c>
      <c r="O188" s="161">
        <f t="shared" si="153"/>
        <v>0</v>
      </c>
      <c r="P188" s="161">
        <f t="shared" si="153"/>
        <v>0</v>
      </c>
      <c r="Q188" s="161">
        <f t="shared" si="153"/>
        <v>0</v>
      </c>
      <c r="R188" s="161">
        <f t="shared" si="153"/>
        <v>0</v>
      </c>
      <c r="S188" s="161">
        <f t="shared" si="153"/>
        <v>0</v>
      </c>
      <c r="T188" s="161">
        <f t="shared" si="153"/>
        <v>0</v>
      </c>
      <c r="U188" s="161">
        <f t="shared" si="153"/>
        <v>0</v>
      </c>
      <c r="V188" s="161">
        <f t="shared" si="153"/>
        <v>0</v>
      </c>
      <c r="W188" s="161">
        <f t="shared" si="153"/>
        <v>0</v>
      </c>
      <c r="X188" s="161">
        <f t="shared" si="153"/>
        <v>0</v>
      </c>
      <c r="Y188" s="161">
        <f t="shared" si="153"/>
        <v>0</v>
      </c>
      <c r="Z188" s="161">
        <f t="shared" si="153"/>
        <v>0</v>
      </c>
      <c r="AA188" s="161">
        <f t="shared" si="153"/>
        <v>0</v>
      </c>
      <c r="AB188" s="161">
        <f t="shared" si="153"/>
        <v>0</v>
      </c>
      <c r="AC188" s="161">
        <f t="shared" si="153"/>
        <v>0</v>
      </c>
      <c r="AD188" s="161">
        <f t="shared" si="153"/>
        <v>0</v>
      </c>
      <c r="AE188" s="161">
        <f t="shared" si="153"/>
        <v>0</v>
      </c>
      <c r="AF188" s="161">
        <f t="shared" si="153"/>
        <v>0</v>
      </c>
      <c r="AG188" s="161">
        <f t="shared" si="153"/>
        <v>0</v>
      </c>
      <c r="AH188" s="161">
        <f t="shared" si="153"/>
        <v>0</v>
      </c>
      <c r="AI188" s="161">
        <f t="shared" si="153"/>
        <v>0</v>
      </c>
      <c r="AJ188" s="161">
        <f t="shared" si="153"/>
        <v>0</v>
      </c>
      <c r="AK188" s="161">
        <f t="shared" si="153"/>
        <v>0</v>
      </c>
      <c r="AL188" s="161">
        <f t="shared" si="153"/>
        <v>0</v>
      </c>
      <c r="AM188" s="161">
        <f t="shared" si="153"/>
        <v>0</v>
      </c>
      <c r="AN188" s="161">
        <f t="shared" si="153"/>
        <v>0</v>
      </c>
      <c r="AO188" s="161">
        <f t="shared" si="153"/>
        <v>0</v>
      </c>
      <c r="AP188" s="161">
        <f t="shared" si="153"/>
        <v>0</v>
      </c>
      <c r="AQ188" s="161">
        <f t="shared" si="153"/>
        <v>0</v>
      </c>
      <c r="AR188" s="161">
        <f t="shared" si="153"/>
        <v>0</v>
      </c>
      <c r="AS188" s="161">
        <f t="shared" si="153"/>
        <v>0</v>
      </c>
      <c r="AT188" s="161">
        <f t="shared" si="153"/>
        <v>0</v>
      </c>
      <c r="AU188" s="161">
        <f t="shared" si="153"/>
        <v>0</v>
      </c>
      <c r="AV188" s="161">
        <f t="shared" si="153"/>
        <v>0</v>
      </c>
      <c r="AW188" s="161">
        <f t="shared" si="153"/>
        <v>0</v>
      </c>
      <c r="AX188" s="161">
        <f t="shared" si="153"/>
        <v>0</v>
      </c>
      <c r="AY188" s="161">
        <f t="shared" si="153"/>
        <v>0</v>
      </c>
      <c r="AZ188" s="161">
        <f t="shared" si="153"/>
        <v>0</v>
      </c>
      <c r="BA188" s="161">
        <f t="shared" si="153"/>
        <v>0</v>
      </c>
      <c r="BB188" s="308"/>
      <c r="BC188" s="236"/>
    </row>
    <row r="189" spans="1:55" ht="22.5" customHeight="1">
      <c r="A189" s="284" t="s">
        <v>325</v>
      </c>
      <c r="B189" s="319" t="s">
        <v>479</v>
      </c>
      <c r="C189" s="287" t="s">
        <v>292</v>
      </c>
      <c r="D189" s="148" t="s">
        <v>41</v>
      </c>
      <c r="E189" s="161">
        <f t="shared" ref="E189:F189" si="154">H189+K189+N189+Q189+T189+W189+Z189+AE189+AJ189+AO189+AT189+AY189</f>
        <v>0</v>
      </c>
      <c r="F189" s="161">
        <f t="shared" si="154"/>
        <v>0</v>
      </c>
      <c r="G189" s="161" t="e">
        <f t="shared" ref="G189" si="155">F189*100/E189</f>
        <v>#DIV/0!</v>
      </c>
      <c r="H189" s="161">
        <f>SUM(H190:H192)</f>
        <v>0</v>
      </c>
      <c r="I189" s="161">
        <f t="shared" ref="I189:BA189" si="156">SUM(I190:I192)</f>
        <v>0</v>
      </c>
      <c r="J189" s="161">
        <f t="shared" si="156"/>
        <v>0</v>
      </c>
      <c r="K189" s="161">
        <f t="shared" si="156"/>
        <v>0</v>
      </c>
      <c r="L189" s="161">
        <f t="shared" si="156"/>
        <v>0</v>
      </c>
      <c r="M189" s="161">
        <f t="shared" si="156"/>
        <v>0</v>
      </c>
      <c r="N189" s="161">
        <f t="shared" si="156"/>
        <v>0</v>
      </c>
      <c r="O189" s="161">
        <f t="shared" si="156"/>
        <v>0</v>
      </c>
      <c r="P189" s="161">
        <f t="shared" si="156"/>
        <v>0</v>
      </c>
      <c r="Q189" s="161">
        <f t="shared" si="156"/>
        <v>0</v>
      </c>
      <c r="R189" s="161">
        <f t="shared" si="156"/>
        <v>0</v>
      </c>
      <c r="S189" s="161">
        <f t="shared" si="156"/>
        <v>0</v>
      </c>
      <c r="T189" s="161">
        <f t="shared" si="156"/>
        <v>0</v>
      </c>
      <c r="U189" s="161">
        <f t="shared" si="156"/>
        <v>0</v>
      </c>
      <c r="V189" s="161">
        <f t="shared" si="156"/>
        <v>0</v>
      </c>
      <c r="W189" s="161">
        <f t="shared" si="156"/>
        <v>0</v>
      </c>
      <c r="X189" s="161">
        <f t="shared" si="156"/>
        <v>0</v>
      </c>
      <c r="Y189" s="161">
        <f t="shared" si="156"/>
        <v>0</v>
      </c>
      <c r="Z189" s="161">
        <f t="shared" si="156"/>
        <v>0</v>
      </c>
      <c r="AA189" s="161">
        <f t="shared" si="156"/>
        <v>0</v>
      </c>
      <c r="AB189" s="161">
        <f t="shared" si="156"/>
        <v>0</v>
      </c>
      <c r="AC189" s="161">
        <f t="shared" si="156"/>
        <v>0</v>
      </c>
      <c r="AD189" s="161">
        <f t="shared" si="156"/>
        <v>0</v>
      </c>
      <c r="AE189" s="161">
        <f t="shared" si="156"/>
        <v>0</v>
      </c>
      <c r="AF189" s="161">
        <f t="shared" si="156"/>
        <v>0</v>
      </c>
      <c r="AG189" s="161">
        <f t="shared" si="156"/>
        <v>0</v>
      </c>
      <c r="AH189" s="161">
        <f t="shared" si="156"/>
        <v>0</v>
      </c>
      <c r="AI189" s="161">
        <f t="shared" si="156"/>
        <v>0</v>
      </c>
      <c r="AJ189" s="161">
        <f t="shared" si="156"/>
        <v>0</v>
      </c>
      <c r="AK189" s="161">
        <f t="shared" si="156"/>
        <v>0</v>
      </c>
      <c r="AL189" s="161">
        <f t="shared" si="156"/>
        <v>0</v>
      </c>
      <c r="AM189" s="161">
        <f t="shared" si="156"/>
        <v>0</v>
      </c>
      <c r="AN189" s="161">
        <f t="shared" si="156"/>
        <v>0</v>
      </c>
      <c r="AO189" s="161">
        <f t="shared" si="156"/>
        <v>0</v>
      </c>
      <c r="AP189" s="161">
        <f t="shared" si="156"/>
        <v>0</v>
      </c>
      <c r="AQ189" s="161">
        <f t="shared" si="156"/>
        <v>0</v>
      </c>
      <c r="AR189" s="161">
        <f t="shared" si="156"/>
        <v>0</v>
      </c>
      <c r="AS189" s="161">
        <f t="shared" si="156"/>
        <v>0</v>
      </c>
      <c r="AT189" s="161">
        <f t="shared" si="156"/>
        <v>0</v>
      </c>
      <c r="AU189" s="161">
        <f t="shared" si="156"/>
        <v>0</v>
      </c>
      <c r="AV189" s="161">
        <f t="shared" si="156"/>
        <v>0</v>
      </c>
      <c r="AW189" s="161">
        <f t="shared" si="156"/>
        <v>0</v>
      </c>
      <c r="AX189" s="161">
        <f t="shared" si="156"/>
        <v>0</v>
      </c>
      <c r="AY189" s="161">
        <f t="shared" si="156"/>
        <v>0</v>
      </c>
      <c r="AZ189" s="161">
        <f t="shared" si="156"/>
        <v>0</v>
      </c>
      <c r="BA189" s="161">
        <f t="shared" si="156"/>
        <v>0</v>
      </c>
      <c r="BB189" s="161"/>
      <c r="BC189" s="236"/>
    </row>
    <row r="190" spans="1:55" ht="36" customHeight="1">
      <c r="A190" s="285"/>
      <c r="B190" s="320"/>
      <c r="C190" s="287"/>
      <c r="D190" s="146" t="s">
        <v>37</v>
      </c>
      <c r="E190" s="161">
        <f t="shared" ref="E190:E195" si="157">H190+K190+N190+Q190+T190+W190+Z190+AE190+AJ190+AO190+AT190+AY190</f>
        <v>0</v>
      </c>
      <c r="F190" s="161">
        <f t="shared" ref="F190:F195" si="158">I190+L190+O190+R190+U190+X190+AA190+AF190+AK190+AP190+AU190+AZ190</f>
        <v>0</v>
      </c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236"/>
    </row>
    <row r="191" spans="1:55" ht="48.75" customHeight="1">
      <c r="A191" s="285"/>
      <c r="B191" s="320"/>
      <c r="C191" s="287"/>
      <c r="D191" s="168" t="s">
        <v>2</v>
      </c>
      <c r="E191" s="161">
        <f t="shared" si="157"/>
        <v>0</v>
      </c>
      <c r="F191" s="161">
        <f t="shared" si="158"/>
        <v>0</v>
      </c>
      <c r="G191" s="161" t="e">
        <f t="shared" ref="G191:G192" si="159">F191*100/E191</f>
        <v>#DIV/0!</v>
      </c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236"/>
    </row>
    <row r="192" spans="1:55" ht="22.5" customHeight="1">
      <c r="A192" s="285"/>
      <c r="B192" s="320"/>
      <c r="C192" s="287"/>
      <c r="D192" s="234" t="s">
        <v>267</v>
      </c>
      <c r="E192" s="161">
        <f t="shared" si="157"/>
        <v>0</v>
      </c>
      <c r="F192" s="161">
        <f t="shared" si="158"/>
        <v>0</v>
      </c>
      <c r="G192" s="161" t="e">
        <f t="shared" si="159"/>
        <v>#DIV/0!</v>
      </c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236"/>
    </row>
    <row r="193" spans="1:55" ht="85.5" customHeight="1">
      <c r="A193" s="285"/>
      <c r="B193" s="320"/>
      <c r="C193" s="287"/>
      <c r="D193" s="234" t="s">
        <v>273</v>
      </c>
      <c r="E193" s="161">
        <f t="shared" si="157"/>
        <v>0</v>
      </c>
      <c r="F193" s="161">
        <f t="shared" si="158"/>
        <v>0</v>
      </c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236"/>
    </row>
    <row r="194" spans="1:55" ht="22.5" customHeight="1">
      <c r="A194" s="285"/>
      <c r="B194" s="320"/>
      <c r="C194" s="287"/>
      <c r="D194" s="234" t="s">
        <v>268</v>
      </c>
      <c r="E194" s="161">
        <f t="shared" si="157"/>
        <v>0</v>
      </c>
      <c r="F194" s="161">
        <f t="shared" si="158"/>
        <v>0</v>
      </c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236"/>
    </row>
    <row r="195" spans="1:55" ht="34.5" customHeight="1">
      <c r="A195" s="286"/>
      <c r="B195" s="321"/>
      <c r="C195" s="287"/>
      <c r="D195" s="236" t="s">
        <v>43</v>
      </c>
      <c r="E195" s="161">
        <f t="shared" si="157"/>
        <v>0</v>
      </c>
      <c r="F195" s="161">
        <f t="shared" si="158"/>
        <v>0</v>
      </c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236"/>
    </row>
    <row r="196" spans="1:55" ht="22.5" customHeight="1">
      <c r="A196" s="284" t="s">
        <v>502</v>
      </c>
      <c r="B196" s="319" t="s">
        <v>490</v>
      </c>
      <c r="C196" s="287" t="s">
        <v>292</v>
      </c>
      <c r="D196" s="148" t="s">
        <v>41</v>
      </c>
      <c r="E196" s="161">
        <f t="shared" ref="E196:F201" si="160">H196+K196+N196+Q196+T196+W196+Z196+AE196+AJ196+AO196+AT196+AY196</f>
        <v>2400</v>
      </c>
      <c r="F196" s="161">
        <f t="shared" si="160"/>
        <v>0</v>
      </c>
      <c r="G196" s="161">
        <f t="shared" ref="G196" si="161">F196*100/E196</f>
        <v>0</v>
      </c>
      <c r="H196" s="161">
        <f>H197+H198+H199+H201+H202</f>
        <v>0</v>
      </c>
      <c r="I196" s="161">
        <f t="shared" ref="I196:BA196" si="162">I197+I198+I199+I201+I202</f>
        <v>0</v>
      </c>
      <c r="J196" s="161">
        <f t="shared" si="162"/>
        <v>0</v>
      </c>
      <c r="K196" s="161">
        <f t="shared" si="162"/>
        <v>0</v>
      </c>
      <c r="L196" s="161">
        <f t="shared" si="162"/>
        <v>0</v>
      </c>
      <c r="M196" s="161">
        <f t="shared" si="162"/>
        <v>0</v>
      </c>
      <c r="N196" s="161">
        <f t="shared" si="162"/>
        <v>0</v>
      </c>
      <c r="O196" s="161">
        <f t="shared" si="162"/>
        <v>0</v>
      </c>
      <c r="P196" s="161">
        <f t="shared" si="162"/>
        <v>0</v>
      </c>
      <c r="Q196" s="161">
        <f t="shared" si="162"/>
        <v>0</v>
      </c>
      <c r="R196" s="161">
        <f t="shared" si="162"/>
        <v>0</v>
      </c>
      <c r="S196" s="161">
        <f t="shared" si="162"/>
        <v>0</v>
      </c>
      <c r="T196" s="161">
        <f t="shared" si="162"/>
        <v>2400</v>
      </c>
      <c r="U196" s="161">
        <f t="shared" si="162"/>
        <v>0</v>
      </c>
      <c r="V196" s="161">
        <f t="shared" si="162"/>
        <v>0</v>
      </c>
      <c r="W196" s="161">
        <f t="shared" si="162"/>
        <v>0</v>
      </c>
      <c r="X196" s="161">
        <f t="shared" si="162"/>
        <v>0</v>
      </c>
      <c r="Y196" s="161">
        <f t="shared" si="162"/>
        <v>0</v>
      </c>
      <c r="Z196" s="161">
        <f t="shared" si="162"/>
        <v>0</v>
      </c>
      <c r="AA196" s="161">
        <f t="shared" si="162"/>
        <v>0</v>
      </c>
      <c r="AB196" s="161">
        <f t="shared" si="162"/>
        <v>0</v>
      </c>
      <c r="AC196" s="161">
        <f t="shared" si="162"/>
        <v>0</v>
      </c>
      <c r="AD196" s="161">
        <f t="shared" si="162"/>
        <v>0</v>
      </c>
      <c r="AE196" s="161">
        <f t="shared" si="162"/>
        <v>0</v>
      </c>
      <c r="AF196" s="161">
        <f t="shared" si="162"/>
        <v>0</v>
      </c>
      <c r="AG196" s="161">
        <f t="shared" si="162"/>
        <v>0</v>
      </c>
      <c r="AH196" s="161">
        <f t="shared" si="162"/>
        <v>0</v>
      </c>
      <c r="AI196" s="161">
        <f t="shared" si="162"/>
        <v>0</v>
      </c>
      <c r="AJ196" s="161">
        <f t="shared" si="162"/>
        <v>0</v>
      </c>
      <c r="AK196" s="161">
        <f t="shared" si="162"/>
        <v>0</v>
      </c>
      <c r="AL196" s="161">
        <f t="shared" si="162"/>
        <v>0</v>
      </c>
      <c r="AM196" s="161">
        <f t="shared" si="162"/>
        <v>0</v>
      </c>
      <c r="AN196" s="161">
        <f t="shared" si="162"/>
        <v>0</v>
      </c>
      <c r="AO196" s="161">
        <f t="shared" si="162"/>
        <v>0</v>
      </c>
      <c r="AP196" s="161">
        <f t="shared" si="162"/>
        <v>0</v>
      </c>
      <c r="AQ196" s="161">
        <f t="shared" si="162"/>
        <v>0</v>
      </c>
      <c r="AR196" s="161">
        <f t="shared" si="162"/>
        <v>0</v>
      </c>
      <c r="AS196" s="161">
        <f t="shared" si="162"/>
        <v>0</v>
      </c>
      <c r="AT196" s="161">
        <f t="shared" si="162"/>
        <v>0</v>
      </c>
      <c r="AU196" s="161">
        <f t="shared" si="162"/>
        <v>0</v>
      </c>
      <c r="AV196" s="161">
        <f t="shared" si="162"/>
        <v>0</v>
      </c>
      <c r="AW196" s="161">
        <f t="shared" si="162"/>
        <v>0</v>
      </c>
      <c r="AX196" s="161">
        <f t="shared" si="162"/>
        <v>0</v>
      </c>
      <c r="AY196" s="161">
        <f t="shared" si="162"/>
        <v>0</v>
      </c>
      <c r="AZ196" s="161">
        <f t="shared" si="162"/>
        <v>0</v>
      </c>
      <c r="BA196" s="161">
        <f t="shared" si="162"/>
        <v>0</v>
      </c>
      <c r="BB196" s="161"/>
      <c r="BC196" s="236"/>
    </row>
    <row r="197" spans="1:55" ht="37.5" customHeight="1">
      <c r="A197" s="285"/>
      <c r="B197" s="320"/>
      <c r="C197" s="287"/>
      <c r="D197" s="146" t="s">
        <v>37</v>
      </c>
      <c r="E197" s="161">
        <f t="shared" si="160"/>
        <v>0</v>
      </c>
      <c r="F197" s="161">
        <f t="shared" si="160"/>
        <v>0</v>
      </c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236"/>
    </row>
    <row r="198" spans="1:55" ht="47.25" customHeight="1">
      <c r="A198" s="285"/>
      <c r="B198" s="320"/>
      <c r="C198" s="287"/>
      <c r="D198" s="168" t="s">
        <v>2</v>
      </c>
      <c r="E198" s="161">
        <f t="shared" si="160"/>
        <v>0</v>
      </c>
      <c r="F198" s="161">
        <f t="shared" si="160"/>
        <v>0</v>
      </c>
      <c r="G198" s="161" t="e">
        <f t="shared" ref="G198:G199" si="163">F198*100/E198</f>
        <v>#DIV/0!</v>
      </c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236"/>
    </row>
    <row r="199" spans="1:55" ht="22.5" customHeight="1">
      <c r="A199" s="285"/>
      <c r="B199" s="320"/>
      <c r="C199" s="287"/>
      <c r="D199" s="234" t="s">
        <v>267</v>
      </c>
      <c r="E199" s="161">
        <f t="shared" si="160"/>
        <v>2400</v>
      </c>
      <c r="F199" s="161">
        <f t="shared" si="160"/>
        <v>0</v>
      </c>
      <c r="G199" s="161">
        <f t="shared" si="163"/>
        <v>0</v>
      </c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>
        <v>2400</v>
      </c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236"/>
    </row>
    <row r="200" spans="1:55" ht="82.5" customHeight="1">
      <c r="A200" s="285"/>
      <c r="B200" s="320"/>
      <c r="C200" s="287"/>
      <c r="D200" s="234" t="s">
        <v>273</v>
      </c>
      <c r="E200" s="161">
        <f t="shared" si="160"/>
        <v>0</v>
      </c>
      <c r="F200" s="161">
        <f t="shared" si="160"/>
        <v>0</v>
      </c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236"/>
    </row>
    <row r="201" spans="1:55" ht="22.5" customHeight="1">
      <c r="A201" s="285"/>
      <c r="B201" s="320"/>
      <c r="C201" s="287"/>
      <c r="D201" s="234" t="s">
        <v>268</v>
      </c>
      <c r="E201" s="161">
        <f t="shared" si="160"/>
        <v>0</v>
      </c>
      <c r="F201" s="161">
        <f t="shared" si="160"/>
        <v>0</v>
      </c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236"/>
    </row>
    <row r="202" spans="1:55" ht="37.5" customHeight="1">
      <c r="A202" s="286"/>
      <c r="B202" s="321"/>
      <c r="C202" s="287"/>
      <c r="D202" s="236" t="s">
        <v>43</v>
      </c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236"/>
    </row>
    <row r="203" spans="1:55" ht="22.5" customHeight="1">
      <c r="A203" s="284" t="s">
        <v>422</v>
      </c>
      <c r="B203" s="319" t="s">
        <v>531</v>
      </c>
      <c r="C203" s="287" t="s">
        <v>292</v>
      </c>
      <c r="D203" s="148" t="s">
        <v>41</v>
      </c>
      <c r="E203" s="161">
        <f t="shared" ref="E203:F203" si="164">H203+K203+N203+Q203+T203+W203+Z203+AE203+AJ203+AO203+AT203+AY203</f>
        <v>1181.93047</v>
      </c>
      <c r="F203" s="161">
        <f t="shared" si="164"/>
        <v>11.8</v>
      </c>
      <c r="G203" s="161">
        <f t="shared" ref="G203" si="165">F203*100/E203</f>
        <v>0.99836668057131994</v>
      </c>
      <c r="H203" s="161">
        <f>H204+H205+H206+H208+H209</f>
        <v>0</v>
      </c>
      <c r="I203" s="161">
        <f t="shared" ref="I203:BA203" si="166">I204+I205+I206+I208+I209</f>
        <v>0</v>
      </c>
      <c r="J203" s="161">
        <f t="shared" si="166"/>
        <v>0</v>
      </c>
      <c r="K203" s="161">
        <f t="shared" si="166"/>
        <v>11.8</v>
      </c>
      <c r="L203" s="161">
        <f t="shared" si="166"/>
        <v>11.8</v>
      </c>
      <c r="M203" s="161">
        <f t="shared" si="166"/>
        <v>0</v>
      </c>
      <c r="N203" s="161">
        <f t="shared" si="166"/>
        <v>0</v>
      </c>
      <c r="O203" s="161">
        <f t="shared" si="166"/>
        <v>0</v>
      </c>
      <c r="P203" s="161">
        <f t="shared" si="166"/>
        <v>0</v>
      </c>
      <c r="Q203" s="161">
        <f t="shared" si="166"/>
        <v>0</v>
      </c>
      <c r="R203" s="161">
        <f t="shared" si="166"/>
        <v>0</v>
      </c>
      <c r="S203" s="161">
        <f t="shared" si="166"/>
        <v>0</v>
      </c>
      <c r="T203" s="161">
        <f t="shared" si="166"/>
        <v>0</v>
      </c>
      <c r="U203" s="161">
        <f t="shared" si="166"/>
        <v>0</v>
      </c>
      <c r="V203" s="161">
        <f t="shared" si="166"/>
        <v>0</v>
      </c>
      <c r="W203" s="161">
        <f t="shared" si="166"/>
        <v>0</v>
      </c>
      <c r="X203" s="161">
        <f t="shared" si="166"/>
        <v>0</v>
      </c>
      <c r="Y203" s="161">
        <f t="shared" si="166"/>
        <v>0</v>
      </c>
      <c r="Z203" s="161">
        <f t="shared" si="166"/>
        <v>0</v>
      </c>
      <c r="AA203" s="161">
        <f t="shared" si="166"/>
        <v>0</v>
      </c>
      <c r="AB203" s="161">
        <f t="shared" si="166"/>
        <v>0</v>
      </c>
      <c r="AC203" s="161">
        <f t="shared" si="166"/>
        <v>0</v>
      </c>
      <c r="AD203" s="161">
        <f t="shared" si="166"/>
        <v>0</v>
      </c>
      <c r="AE203" s="161">
        <f t="shared" si="166"/>
        <v>1170.1304700000001</v>
      </c>
      <c r="AF203" s="161">
        <f t="shared" si="166"/>
        <v>0</v>
      </c>
      <c r="AG203" s="161">
        <f t="shared" si="166"/>
        <v>0</v>
      </c>
      <c r="AH203" s="161">
        <f t="shared" si="166"/>
        <v>0</v>
      </c>
      <c r="AI203" s="161">
        <f t="shared" si="166"/>
        <v>0</v>
      </c>
      <c r="AJ203" s="161">
        <f t="shared" si="166"/>
        <v>0</v>
      </c>
      <c r="AK203" s="161">
        <f t="shared" si="166"/>
        <v>0</v>
      </c>
      <c r="AL203" s="161">
        <f t="shared" si="166"/>
        <v>0</v>
      </c>
      <c r="AM203" s="161">
        <f t="shared" si="166"/>
        <v>0</v>
      </c>
      <c r="AN203" s="161">
        <f t="shared" si="166"/>
        <v>0</v>
      </c>
      <c r="AO203" s="161">
        <f t="shared" si="166"/>
        <v>0</v>
      </c>
      <c r="AP203" s="161">
        <f t="shared" si="166"/>
        <v>0</v>
      </c>
      <c r="AQ203" s="161">
        <f t="shared" si="166"/>
        <v>0</v>
      </c>
      <c r="AR203" s="161">
        <f t="shared" si="166"/>
        <v>0</v>
      </c>
      <c r="AS203" s="161">
        <f t="shared" si="166"/>
        <v>0</v>
      </c>
      <c r="AT203" s="161">
        <f t="shared" si="166"/>
        <v>0</v>
      </c>
      <c r="AU203" s="161">
        <f t="shared" si="166"/>
        <v>0</v>
      </c>
      <c r="AV203" s="161">
        <f t="shared" si="166"/>
        <v>0</v>
      </c>
      <c r="AW203" s="161">
        <f t="shared" si="166"/>
        <v>0</v>
      </c>
      <c r="AX203" s="161">
        <f t="shared" si="166"/>
        <v>0</v>
      </c>
      <c r="AY203" s="161">
        <f t="shared" si="166"/>
        <v>0</v>
      </c>
      <c r="AZ203" s="161">
        <f t="shared" si="166"/>
        <v>0</v>
      </c>
      <c r="BA203" s="161">
        <f t="shared" si="166"/>
        <v>0</v>
      </c>
      <c r="BB203" s="161"/>
      <c r="BC203" s="236"/>
    </row>
    <row r="204" spans="1:55" ht="36" customHeight="1">
      <c r="A204" s="285"/>
      <c r="B204" s="320"/>
      <c r="C204" s="287"/>
      <c r="D204" s="146" t="s">
        <v>37</v>
      </c>
      <c r="E204" s="161">
        <f t="shared" ref="E204:E209" si="167">H204+K204+N204+Q204+T204+W204+Z204+AE204+AJ204+AO204+AT204+AY204</f>
        <v>0</v>
      </c>
      <c r="F204" s="161">
        <f t="shared" ref="F204:F209" si="168">I204+L204+O204+R204+U204+X204+AA204+AF204+AK204+AP204+AU204+AZ204</f>
        <v>0</v>
      </c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73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236"/>
    </row>
    <row r="205" spans="1:55" ht="51.75" customHeight="1">
      <c r="A205" s="285"/>
      <c r="B205" s="320"/>
      <c r="C205" s="287"/>
      <c r="D205" s="168" t="s">
        <v>2</v>
      </c>
      <c r="E205" s="161">
        <f t="shared" si="167"/>
        <v>0</v>
      </c>
      <c r="F205" s="161">
        <f t="shared" si="168"/>
        <v>0</v>
      </c>
      <c r="G205" s="161" t="e">
        <f t="shared" ref="G205:G206" si="169">F205*100/E205</f>
        <v>#DIV/0!</v>
      </c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73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236"/>
    </row>
    <row r="206" spans="1:55" ht="22.5" customHeight="1">
      <c r="A206" s="285"/>
      <c r="B206" s="320"/>
      <c r="C206" s="287"/>
      <c r="D206" s="234" t="s">
        <v>267</v>
      </c>
      <c r="E206" s="161">
        <f t="shared" si="167"/>
        <v>1181.93047</v>
      </c>
      <c r="F206" s="161">
        <f t="shared" si="168"/>
        <v>11.8</v>
      </c>
      <c r="G206" s="161">
        <f t="shared" si="169"/>
        <v>0.99836668057131994</v>
      </c>
      <c r="H206" s="161"/>
      <c r="I206" s="161"/>
      <c r="J206" s="161"/>
      <c r="K206" s="161">
        <v>11.8</v>
      </c>
      <c r="L206" s="161">
        <v>11.8</v>
      </c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73"/>
      <c r="X206" s="161"/>
      <c r="Y206" s="161"/>
      <c r="Z206" s="161"/>
      <c r="AA206" s="161"/>
      <c r="AB206" s="161"/>
      <c r="AC206" s="161"/>
      <c r="AD206" s="161"/>
      <c r="AE206" s="161">
        <v>1170.1304700000001</v>
      </c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236"/>
    </row>
    <row r="207" spans="1:55" ht="84" customHeight="1">
      <c r="A207" s="285"/>
      <c r="B207" s="320"/>
      <c r="C207" s="287"/>
      <c r="D207" s="234" t="s">
        <v>273</v>
      </c>
      <c r="E207" s="161">
        <f t="shared" si="167"/>
        <v>0</v>
      </c>
      <c r="F207" s="161">
        <f t="shared" si="168"/>
        <v>0</v>
      </c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73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236"/>
    </row>
    <row r="208" spans="1:55" ht="22.5" customHeight="1">
      <c r="A208" s="285"/>
      <c r="B208" s="320"/>
      <c r="C208" s="287"/>
      <c r="D208" s="234" t="s">
        <v>268</v>
      </c>
      <c r="E208" s="161">
        <f t="shared" si="167"/>
        <v>0</v>
      </c>
      <c r="F208" s="161">
        <f t="shared" si="168"/>
        <v>0</v>
      </c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73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236"/>
    </row>
    <row r="209" spans="1:55" ht="37.5" customHeight="1">
      <c r="A209" s="286"/>
      <c r="B209" s="321"/>
      <c r="C209" s="287"/>
      <c r="D209" s="236" t="s">
        <v>43</v>
      </c>
      <c r="E209" s="161">
        <f t="shared" si="167"/>
        <v>0</v>
      </c>
      <c r="F209" s="161">
        <f t="shared" si="168"/>
        <v>0</v>
      </c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73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236"/>
    </row>
    <row r="210" spans="1:55" ht="22.5" customHeight="1">
      <c r="A210" s="284" t="s">
        <v>423</v>
      </c>
      <c r="B210" s="319" t="s">
        <v>532</v>
      </c>
      <c r="C210" s="287" t="s">
        <v>292</v>
      </c>
      <c r="D210" s="148" t="s">
        <v>41</v>
      </c>
      <c r="E210" s="161">
        <f t="shared" ref="E210:F216" si="170">H210+K210+N210+Q210+T210+W210+Z210+AE210+AJ210+AO210+AT210+AY210</f>
        <v>6030.3382300000003</v>
      </c>
      <c r="F210" s="161">
        <f t="shared" si="170"/>
        <v>11.8</v>
      </c>
      <c r="G210" s="161">
        <f t="shared" ref="G210" si="171">F210*100/E210</f>
        <v>0.19567724976514292</v>
      </c>
      <c r="H210" s="161">
        <f>H211+H212+H213+H215+H216</f>
        <v>0</v>
      </c>
      <c r="I210" s="161">
        <f t="shared" ref="I210:BA210" si="172">I211+I212+I213+I215+I216</f>
        <v>0</v>
      </c>
      <c r="J210" s="161">
        <f t="shared" si="172"/>
        <v>0</v>
      </c>
      <c r="K210" s="161">
        <f t="shared" si="172"/>
        <v>11.8</v>
      </c>
      <c r="L210" s="161">
        <f t="shared" si="172"/>
        <v>11.8</v>
      </c>
      <c r="M210" s="161">
        <f t="shared" si="172"/>
        <v>0</v>
      </c>
      <c r="N210" s="161">
        <f t="shared" si="172"/>
        <v>0</v>
      </c>
      <c r="O210" s="161">
        <f t="shared" si="172"/>
        <v>0</v>
      </c>
      <c r="P210" s="161">
        <f t="shared" si="172"/>
        <v>0</v>
      </c>
      <c r="Q210" s="161">
        <f t="shared" si="172"/>
        <v>0</v>
      </c>
      <c r="R210" s="161">
        <f t="shared" si="172"/>
        <v>0</v>
      </c>
      <c r="S210" s="161">
        <f t="shared" si="172"/>
        <v>0</v>
      </c>
      <c r="T210" s="161">
        <f t="shared" si="172"/>
        <v>0</v>
      </c>
      <c r="U210" s="161">
        <f t="shared" si="172"/>
        <v>0</v>
      </c>
      <c r="V210" s="161">
        <f t="shared" si="172"/>
        <v>0</v>
      </c>
      <c r="W210" s="161">
        <f t="shared" si="172"/>
        <v>0</v>
      </c>
      <c r="X210" s="161">
        <f t="shared" si="172"/>
        <v>0</v>
      </c>
      <c r="Y210" s="161">
        <f t="shared" si="172"/>
        <v>0</v>
      </c>
      <c r="Z210" s="161">
        <f t="shared" si="172"/>
        <v>0</v>
      </c>
      <c r="AA210" s="161">
        <f t="shared" si="172"/>
        <v>0</v>
      </c>
      <c r="AB210" s="161">
        <f t="shared" si="172"/>
        <v>0</v>
      </c>
      <c r="AC210" s="161">
        <f t="shared" si="172"/>
        <v>0</v>
      </c>
      <c r="AD210" s="161">
        <f t="shared" si="172"/>
        <v>0</v>
      </c>
      <c r="AE210" s="161">
        <f t="shared" si="172"/>
        <v>6018.5382300000001</v>
      </c>
      <c r="AF210" s="161">
        <f t="shared" si="172"/>
        <v>0</v>
      </c>
      <c r="AG210" s="161">
        <f t="shared" si="172"/>
        <v>0</v>
      </c>
      <c r="AH210" s="161">
        <f t="shared" si="172"/>
        <v>0</v>
      </c>
      <c r="AI210" s="161">
        <f t="shared" si="172"/>
        <v>0</v>
      </c>
      <c r="AJ210" s="161">
        <f t="shared" si="172"/>
        <v>0</v>
      </c>
      <c r="AK210" s="161">
        <f t="shared" si="172"/>
        <v>0</v>
      </c>
      <c r="AL210" s="161">
        <f t="shared" si="172"/>
        <v>0</v>
      </c>
      <c r="AM210" s="161">
        <f t="shared" si="172"/>
        <v>0</v>
      </c>
      <c r="AN210" s="161">
        <f t="shared" si="172"/>
        <v>0</v>
      </c>
      <c r="AO210" s="161">
        <f t="shared" si="172"/>
        <v>0</v>
      </c>
      <c r="AP210" s="161">
        <f t="shared" si="172"/>
        <v>0</v>
      </c>
      <c r="AQ210" s="161">
        <f t="shared" si="172"/>
        <v>0</v>
      </c>
      <c r="AR210" s="161">
        <f t="shared" si="172"/>
        <v>0</v>
      </c>
      <c r="AS210" s="161">
        <f t="shared" si="172"/>
        <v>0</v>
      </c>
      <c r="AT210" s="161">
        <f t="shared" si="172"/>
        <v>0</v>
      </c>
      <c r="AU210" s="161">
        <f t="shared" si="172"/>
        <v>0</v>
      </c>
      <c r="AV210" s="161">
        <f t="shared" si="172"/>
        <v>0</v>
      </c>
      <c r="AW210" s="161">
        <f t="shared" si="172"/>
        <v>0</v>
      </c>
      <c r="AX210" s="161">
        <f t="shared" si="172"/>
        <v>0</v>
      </c>
      <c r="AY210" s="161">
        <f t="shared" si="172"/>
        <v>0</v>
      </c>
      <c r="AZ210" s="161">
        <f t="shared" si="172"/>
        <v>0</v>
      </c>
      <c r="BA210" s="161">
        <f t="shared" si="172"/>
        <v>0</v>
      </c>
      <c r="BB210" s="161"/>
      <c r="BC210" s="236"/>
    </row>
    <row r="211" spans="1:55" ht="35.25" customHeight="1">
      <c r="A211" s="285"/>
      <c r="B211" s="320"/>
      <c r="C211" s="287"/>
      <c r="D211" s="146" t="s">
        <v>37</v>
      </c>
      <c r="E211" s="161">
        <f t="shared" si="170"/>
        <v>0</v>
      </c>
      <c r="F211" s="161">
        <f t="shared" si="170"/>
        <v>0</v>
      </c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236"/>
    </row>
    <row r="212" spans="1:55" ht="52.5" customHeight="1">
      <c r="A212" s="285"/>
      <c r="B212" s="320"/>
      <c r="C212" s="287"/>
      <c r="D212" s="168" t="s">
        <v>2</v>
      </c>
      <c r="E212" s="161">
        <f t="shared" si="170"/>
        <v>5416.6844099999998</v>
      </c>
      <c r="F212" s="161">
        <f t="shared" si="170"/>
        <v>0</v>
      </c>
      <c r="G212" s="161">
        <f t="shared" ref="G212:G213" si="173">F212*100/E212</f>
        <v>0</v>
      </c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>
        <v>5416.6844099999998</v>
      </c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236"/>
    </row>
    <row r="213" spans="1:55" ht="22.5" customHeight="1">
      <c r="A213" s="285"/>
      <c r="B213" s="320"/>
      <c r="C213" s="287"/>
      <c r="D213" s="234" t="s">
        <v>267</v>
      </c>
      <c r="E213" s="161">
        <f t="shared" si="170"/>
        <v>613.65382</v>
      </c>
      <c r="F213" s="161">
        <f t="shared" si="170"/>
        <v>11.8</v>
      </c>
      <c r="G213" s="161">
        <f t="shared" si="173"/>
        <v>1.9229082612082493</v>
      </c>
      <c r="H213" s="161"/>
      <c r="I213" s="161"/>
      <c r="J213" s="161"/>
      <c r="K213" s="161">
        <v>11.8</v>
      </c>
      <c r="L213" s="161">
        <v>11.8</v>
      </c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>
        <v>601.85382000000004</v>
      </c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236"/>
    </row>
    <row r="214" spans="1:55" ht="81" customHeight="1">
      <c r="A214" s="285"/>
      <c r="B214" s="320"/>
      <c r="C214" s="287"/>
      <c r="D214" s="234" t="s">
        <v>273</v>
      </c>
      <c r="E214" s="161">
        <f t="shared" si="170"/>
        <v>0</v>
      </c>
      <c r="F214" s="161">
        <f t="shared" si="170"/>
        <v>0</v>
      </c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236"/>
    </row>
    <row r="215" spans="1:55" ht="22.5" customHeight="1">
      <c r="A215" s="285"/>
      <c r="B215" s="320"/>
      <c r="C215" s="287"/>
      <c r="D215" s="234" t="s">
        <v>268</v>
      </c>
      <c r="E215" s="161">
        <f t="shared" si="170"/>
        <v>0</v>
      </c>
      <c r="F215" s="161">
        <f t="shared" si="170"/>
        <v>0</v>
      </c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236"/>
    </row>
    <row r="216" spans="1:55" ht="35.25" customHeight="1">
      <c r="A216" s="286"/>
      <c r="B216" s="321"/>
      <c r="C216" s="287"/>
      <c r="D216" s="236" t="s">
        <v>43</v>
      </c>
      <c r="E216" s="161">
        <f t="shared" si="170"/>
        <v>0</v>
      </c>
      <c r="F216" s="161">
        <f t="shared" si="170"/>
        <v>0</v>
      </c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236"/>
    </row>
    <row r="217" spans="1:55" ht="22.5" customHeight="1">
      <c r="A217" s="284" t="s">
        <v>424</v>
      </c>
      <c r="B217" s="319" t="s">
        <v>533</v>
      </c>
      <c r="C217" s="287" t="s">
        <v>292</v>
      </c>
      <c r="D217" s="148" t="s">
        <v>41</v>
      </c>
      <c r="E217" s="161">
        <f t="shared" ref="E217:F223" si="174">H217+K217+N217+Q217+T217+W217+Z217+AE217+AJ217+AO217+AT217+AY217</f>
        <v>4266.4776499999998</v>
      </c>
      <c r="F217" s="161">
        <f t="shared" si="174"/>
        <v>11.8</v>
      </c>
      <c r="G217" s="161">
        <f t="shared" ref="G217" si="175">F217*100/E217</f>
        <v>0.27657475247760882</v>
      </c>
      <c r="H217" s="161">
        <f>H218+H219+H220+H222+H223</f>
        <v>0</v>
      </c>
      <c r="I217" s="161">
        <f t="shared" ref="I217:BA217" si="176">I218+I219+I220+I222+I223</f>
        <v>0</v>
      </c>
      <c r="J217" s="161">
        <f t="shared" si="176"/>
        <v>0</v>
      </c>
      <c r="K217" s="161">
        <f t="shared" si="176"/>
        <v>11.8</v>
      </c>
      <c r="L217" s="161">
        <f t="shared" si="176"/>
        <v>11.8</v>
      </c>
      <c r="M217" s="161">
        <f t="shared" si="176"/>
        <v>0</v>
      </c>
      <c r="N217" s="161">
        <f t="shared" si="176"/>
        <v>0</v>
      </c>
      <c r="O217" s="161">
        <f t="shared" si="176"/>
        <v>0</v>
      </c>
      <c r="P217" s="161">
        <f t="shared" si="176"/>
        <v>0</v>
      </c>
      <c r="Q217" s="161">
        <f t="shared" si="176"/>
        <v>0</v>
      </c>
      <c r="R217" s="161">
        <f t="shared" si="176"/>
        <v>0</v>
      </c>
      <c r="S217" s="161">
        <f t="shared" si="176"/>
        <v>0</v>
      </c>
      <c r="T217" s="161">
        <f t="shared" si="176"/>
        <v>0</v>
      </c>
      <c r="U217" s="161">
        <f t="shared" si="176"/>
        <v>0</v>
      </c>
      <c r="V217" s="161">
        <f t="shared" si="176"/>
        <v>0</v>
      </c>
      <c r="W217" s="161">
        <f t="shared" si="176"/>
        <v>0</v>
      </c>
      <c r="X217" s="161">
        <f t="shared" si="176"/>
        <v>0</v>
      </c>
      <c r="Y217" s="161">
        <f t="shared" si="176"/>
        <v>0</v>
      </c>
      <c r="Z217" s="161">
        <f t="shared" si="176"/>
        <v>0</v>
      </c>
      <c r="AA217" s="161">
        <f t="shared" si="176"/>
        <v>0</v>
      </c>
      <c r="AB217" s="161">
        <f t="shared" si="176"/>
        <v>0</v>
      </c>
      <c r="AC217" s="161">
        <f t="shared" si="176"/>
        <v>0</v>
      </c>
      <c r="AD217" s="161">
        <f t="shared" si="176"/>
        <v>0</v>
      </c>
      <c r="AE217" s="161">
        <f t="shared" si="176"/>
        <v>4254.6776499999996</v>
      </c>
      <c r="AF217" s="161">
        <f t="shared" si="176"/>
        <v>0</v>
      </c>
      <c r="AG217" s="161">
        <f t="shared" si="176"/>
        <v>0</v>
      </c>
      <c r="AH217" s="161">
        <f t="shared" si="176"/>
        <v>0</v>
      </c>
      <c r="AI217" s="161">
        <f t="shared" si="176"/>
        <v>0</v>
      </c>
      <c r="AJ217" s="161">
        <f t="shared" si="176"/>
        <v>0</v>
      </c>
      <c r="AK217" s="161">
        <f t="shared" si="176"/>
        <v>0</v>
      </c>
      <c r="AL217" s="161">
        <f t="shared" si="176"/>
        <v>0</v>
      </c>
      <c r="AM217" s="161">
        <f t="shared" si="176"/>
        <v>0</v>
      </c>
      <c r="AN217" s="161">
        <f t="shared" si="176"/>
        <v>0</v>
      </c>
      <c r="AO217" s="161">
        <f t="shared" si="176"/>
        <v>0</v>
      </c>
      <c r="AP217" s="161">
        <f t="shared" si="176"/>
        <v>0</v>
      </c>
      <c r="AQ217" s="161">
        <f t="shared" si="176"/>
        <v>0</v>
      </c>
      <c r="AR217" s="161">
        <f t="shared" si="176"/>
        <v>0</v>
      </c>
      <c r="AS217" s="161">
        <f t="shared" si="176"/>
        <v>0</v>
      </c>
      <c r="AT217" s="161">
        <f t="shared" si="176"/>
        <v>0</v>
      </c>
      <c r="AU217" s="161">
        <f t="shared" si="176"/>
        <v>0</v>
      </c>
      <c r="AV217" s="161">
        <f t="shared" si="176"/>
        <v>0</v>
      </c>
      <c r="AW217" s="161">
        <f t="shared" si="176"/>
        <v>0</v>
      </c>
      <c r="AX217" s="161">
        <f t="shared" si="176"/>
        <v>0</v>
      </c>
      <c r="AY217" s="161">
        <f t="shared" si="176"/>
        <v>0</v>
      </c>
      <c r="AZ217" s="161">
        <f t="shared" si="176"/>
        <v>0</v>
      </c>
      <c r="BA217" s="161">
        <f t="shared" si="176"/>
        <v>0</v>
      </c>
      <c r="BB217" s="161"/>
      <c r="BC217" s="236"/>
    </row>
    <row r="218" spans="1:55" ht="35.25" customHeight="1">
      <c r="A218" s="285"/>
      <c r="B218" s="320"/>
      <c r="C218" s="287"/>
      <c r="D218" s="146" t="s">
        <v>37</v>
      </c>
      <c r="E218" s="161">
        <f t="shared" si="174"/>
        <v>0</v>
      </c>
      <c r="F218" s="161">
        <f t="shared" si="174"/>
        <v>0</v>
      </c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236"/>
    </row>
    <row r="219" spans="1:55" ht="53.25" customHeight="1">
      <c r="A219" s="285"/>
      <c r="B219" s="320"/>
      <c r="C219" s="287"/>
      <c r="D219" s="168" t="s">
        <v>2</v>
      </c>
      <c r="E219" s="161">
        <f t="shared" si="174"/>
        <v>3829.2098900000001</v>
      </c>
      <c r="F219" s="161">
        <f t="shared" si="174"/>
        <v>0</v>
      </c>
      <c r="G219" s="161">
        <f t="shared" ref="G219:G220" si="177">F219*100/E219</f>
        <v>0</v>
      </c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>
        <v>3829.2098900000001</v>
      </c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236"/>
    </row>
    <row r="220" spans="1:55" ht="22.5" customHeight="1">
      <c r="A220" s="285"/>
      <c r="B220" s="320"/>
      <c r="C220" s="287"/>
      <c r="D220" s="234" t="s">
        <v>267</v>
      </c>
      <c r="E220" s="161">
        <f t="shared" si="174"/>
        <v>437.26776000000001</v>
      </c>
      <c r="F220" s="161">
        <f t="shared" si="174"/>
        <v>11.8</v>
      </c>
      <c r="G220" s="161">
        <f t="shared" si="177"/>
        <v>2.6985753534630588</v>
      </c>
      <c r="H220" s="161"/>
      <c r="I220" s="161"/>
      <c r="J220" s="161"/>
      <c r="K220" s="161">
        <v>11.8</v>
      </c>
      <c r="L220" s="161">
        <v>11.8</v>
      </c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>
        <v>425.46776</v>
      </c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236"/>
    </row>
    <row r="221" spans="1:55" ht="80.25" customHeight="1">
      <c r="A221" s="285"/>
      <c r="B221" s="320"/>
      <c r="C221" s="287"/>
      <c r="D221" s="234" t="s">
        <v>273</v>
      </c>
      <c r="E221" s="161">
        <f t="shared" si="174"/>
        <v>0</v>
      </c>
      <c r="F221" s="161">
        <f t="shared" si="174"/>
        <v>0</v>
      </c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236"/>
    </row>
    <row r="222" spans="1:55" ht="22.5" customHeight="1">
      <c r="A222" s="285"/>
      <c r="B222" s="320"/>
      <c r="C222" s="287"/>
      <c r="D222" s="234" t="s">
        <v>268</v>
      </c>
      <c r="E222" s="161">
        <f t="shared" si="174"/>
        <v>0</v>
      </c>
      <c r="F222" s="161">
        <f t="shared" si="174"/>
        <v>0</v>
      </c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236"/>
    </row>
    <row r="223" spans="1:55" ht="33.75" customHeight="1">
      <c r="A223" s="286"/>
      <c r="B223" s="321"/>
      <c r="C223" s="287"/>
      <c r="D223" s="236" t="s">
        <v>43</v>
      </c>
      <c r="E223" s="161">
        <f t="shared" si="174"/>
        <v>0</v>
      </c>
      <c r="F223" s="161">
        <f t="shared" si="174"/>
        <v>0</v>
      </c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236"/>
    </row>
    <row r="224" spans="1:55" ht="22.5" customHeight="1">
      <c r="A224" s="284" t="s">
        <v>425</v>
      </c>
      <c r="B224" s="319" t="s">
        <v>534</v>
      </c>
      <c r="C224" s="287" t="s">
        <v>292</v>
      </c>
      <c r="D224" s="148" t="s">
        <v>41</v>
      </c>
      <c r="E224" s="161">
        <f t="shared" ref="E224:F230" si="178">H224+K224+N224+Q224+T224+W224+Z224+AE224+AJ224+AO224+AT224+AY224</f>
        <v>552.28837999999996</v>
      </c>
      <c r="F224" s="161">
        <f t="shared" si="178"/>
        <v>11.8</v>
      </c>
      <c r="G224" s="161">
        <f t="shared" ref="G224" si="179">F224*100/E224</f>
        <v>2.1365649590527327</v>
      </c>
      <c r="H224" s="161">
        <f>H225+H226+H227+H229+H230</f>
        <v>0</v>
      </c>
      <c r="I224" s="161">
        <f t="shared" ref="I224:BA224" si="180">I225+I226+I227+I229+I230</f>
        <v>0</v>
      </c>
      <c r="J224" s="161">
        <f t="shared" si="180"/>
        <v>0</v>
      </c>
      <c r="K224" s="161">
        <f t="shared" si="180"/>
        <v>11.8</v>
      </c>
      <c r="L224" s="161">
        <f t="shared" si="180"/>
        <v>11.8</v>
      </c>
      <c r="M224" s="161">
        <f t="shared" si="180"/>
        <v>0</v>
      </c>
      <c r="N224" s="161">
        <f t="shared" si="180"/>
        <v>0</v>
      </c>
      <c r="O224" s="161">
        <f t="shared" si="180"/>
        <v>0</v>
      </c>
      <c r="P224" s="161">
        <f t="shared" si="180"/>
        <v>0</v>
      </c>
      <c r="Q224" s="161">
        <f t="shared" si="180"/>
        <v>0</v>
      </c>
      <c r="R224" s="161">
        <f t="shared" si="180"/>
        <v>0</v>
      </c>
      <c r="S224" s="161">
        <f t="shared" si="180"/>
        <v>0</v>
      </c>
      <c r="T224" s="161">
        <f t="shared" si="180"/>
        <v>0</v>
      </c>
      <c r="U224" s="161">
        <f t="shared" si="180"/>
        <v>0</v>
      </c>
      <c r="V224" s="161">
        <f t="shared" si="180"/>
        <v>0</v>
      </c>
      <c r="W224" s="161">
        <f t="shared" si="180"/>
        <v>0</v>
      </c>
      <c r="X224" s="161">
        <f t="shared" si="180"/>
        <v>0</v>
      </c>
      <c r="Y224" s="161">
        <f t="shared" si="180"/>
        <v>0</v>
      </c>
      <c r="Z224" s="161">
        <f t="shared" si="180"/>
        <v>0</v>
      </c>
      <c r="AA224" s="161">
        <f t="shared" si="180"/>
        <v>0</v>
      </c>
      <c r="AB224" s="161">
        <f t="shared" si="180"/>
        <v>0</v>
      </c>
      <c r="AC224" s="161">
        <f t="shared" si="180"/>
        <v>0</v>
      </c>
      <c r="AD224" s="161">
        <f t="shared" si="180"/>
        <v>0</v>
      </c>
      <c r="AE224" s="161">
        <f t="shared" si="180"/>
        <v>540.48838000000001</v>
      </c>
      <c r="AF224" s="161">
        <f t="shared" si="180"/>
        <v>0</v>
      </c>
      <c r="AG224" s="161">
        <f t="shared" si="180"/>
        <v>0</v>
      </c>
      <c r="AH224" s="161">
        <f t="shared" si="180"/>
        <v>0</v>
      </c>
      <c r="AI224" s="161">
        <f t="shared" si="180"/>
        <v>0</v>
      </c>
      <c r="AJ224" s="161">
        <f t="shared" si="180"/>
        <v>0</v>
      </c>
      <c r="AK224" s="161">
        <f t="shared" si="180"/>
        <v>0</v>
      </c>
      <c r="AL224" s="161">
        <f t="shared" si="180"/>
        <v>0</v>
      </c>
      <c r="AM224" s="161">
        <f t="shared" si="180"/>
        <v>0</v>
      </c>
      <c r="AN224" s="161">
        <f t="shared" si="180"/>
        <v>0</v>
      </c>
      <c r="AO224" s="161">
        <f t="shared" si="180"/>
        <v>0</v>
      </c>
      <c r="AP224" s="161">
        <f t="shared" si="180"/>
        <v>0</v>
      </c>
      <c r="AQ224" s="161">
        <f t="shared" si="180"/>
        <v>0</v>
      </c>
      <c r="AR224" s="161">
        <f t="shared" si="180"/>
        <v>0</v>
      </c>
      <c r="AS224" s="161">
        <f t="shared" si="180"/>
        <v>0</v>
      </c>
      <c r="AT224" s="161">
        <f t="shared" si="180"/>
        <v>0</v>
      </c>
      <c r="AU224" s="161">
        <f t="shared" si="180"/>
        <v>0</v>
      </c>
      <c r="AV224" s="161">
        <f t="shared" si="180"/>
        <v>0</v>
      </c>
      <c r="AW224" s="161">
        <f t="shared" si="180"/>
        <v>0</v>
      </c>
      <c r="AX224" s="161">
        <f t="shared" si="180"/>
        <v>0</v>
      </c>
      <c r="AY224" s="161">
        <f t="shared" si="180"/>
        <v>0</v>
      </c>
      <c r="AZ224" s="161">
        <f t="shared" si="180"/>
        <v>0</v>
      </c>
      <c r="BA224" s="161">
        <f t="shared" si="180"/>
        <v>0</v>
      </c>
      <c r="BB224" s="161"/>
      <c r="BC224" s="236"/>
    </row>
    <row r="225" spans="1:55" ht="35.25" customHeight="1">
      <c r="A225" s="285"/>
      <c r="B225" s="320"/>
      <c r="C225" s="287"/>
      <c r="D225" s="146" t="s">
        <v>37</v>
      </c>
      <c r="E225" s="161">
        <f t="shared" si="178"/>
        <v>0</v>
      </c>
      <c r="F225" s="161">
        <f t="shared" si="178"/>
        <v>0</v>
      </c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236"/>
    </row>
    <row r="226" spans="1:55" ht="48.75" customHeight="1">
      <c r="A226" s="285"/>
      <c r="B226" s="320"/>
      <c r="C226" s="287"/>
      <c r="D226" s="168" t="s">
        <v>2</v>
      </c>
      <c r="E226" s="161">
        <f t="shared" si="178"/>
        <v>486.43950000000001</v>
      </c>
      <c r="F226" s="161">
        <f t="shared" si="178"/>
        <v>0</v>
      </c>
      <c r="G226" s="161">
        <f t="shared" ref="G226:G227" si="181">F226*100/E226</f>
        <v>0</v>
      </c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>
        <v>486.43950000000001</v>
      </c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236"/>
    </row>
    <row r="227" spans="1:55" ht="22.5" customHeight="1">
      <c r="A227" s="285"/>
      <c r="B227" s="320"/>
      <c r="C227" s="287"/>
      <c r="D227" s="234" t="s">
        <v>267</v>
      </c>
      <c r="E227" s="161">
        <f t="shared" si="178"/>
        <v>65.848879999999994</v>
      </c>
      <c r="F227" s="161">
        <f t="shared" si="178"/>
        <v>11.8</v>
      </c>
      <c r="G227" s="161">
        <f t="shared" si="181"/>
        <v>17.919818833668852</v>
      </c>
      <c r="H227" s="161"/>
      <c r="I227" s="161"/>
      <c r="J227" s="161"/>
      <c r="K227" s="161">
        <v>11.8</v>
      </c>
      <c r="L227" s="161">
        <v>11.8</v>
      </c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>
        <v>54.048879999999997</v>
      </c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236"/>
    </row>
    <row r="228" spans="1:55" ht="82.5" customHeight="1">
      <c r="A228" s="285"/>
      <c r="B228" s="320"/>
      <c r="C228" s="287"/>
      <c r="D228" s="234" t="s">
        <v>273</v>
      </c>
      <c r="E228" s="161">
        <f t="shared" si="178"/>
        <v>0</v>
      </c>
      <c r="F228" s="161">
        <f t="shared" si="178"/>
        <v>0</v>
      </c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236"/>
    </row>
    <row r="229" spans="1:55" ht="22.5" customHeight="1">
      <c r="A229" s="285"/>
      <c r="B229" s="320"/>
      <c r="C229" s="287"/>
      <c r="D229" s="234" t="s">
        <v>268</v>
      </c>
      <c r="E229" s="161">
        <f t="shared" si="178"/>
        <v>0</v>
      </c>
      <c r="F229" s="161">
        <f t="shared" si="178"/>
        <v>0</v>
      </c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236"/>
    </row>
    <row r="230" spans="1:55" ht="35.25" customHeight="1">
      <c r="A230" s="286"/>
      <c r="B230" s="321"/>
      <c r="C230" s="287"/>
      <c r="D230" s="236" t="s">
        <v>43</v>
      </c>
      <c r="E230" s="161">
        <f t="shared" si="178"/>
        <v>0</v>
      </c>
      <c r="F230" s="161">
        <f t="shared" si="178"/>
        <v>0</v>
      </c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236"/>
    </row>
    <row r="231" spans="1:55" ht="22.5" customHeight="1">
      <c r="A231" s="284" t="s">
        <v>426</v>
      </c>
      <c r="B231" s="319" t="s">
        <v>535</v>
      </c>
      <c r="C231" s="287" t="s">
        <v>292</v>
      </c>
      <c r="D231" s="148" t="s">
        <v>41</v>
      </c>
      <c r="E231" s="161">
        <f t="shared" ref="E231:F237" si="182">H231+K231+N231+Q231+T231+W231+Z231+AE231+AJ231+AO231+AT231+AY231</f>
        <v>1292.97992</v>
      </c>
      <c r="F231" s="161">
        <f t="shared" si="182"/>
        <v>11.8</v>
      </c>
      <c r="G231" s="161">
        <f t="shared" ref="G231" si="183">F231*100/E231</f>
        <v>0.91262051463258609</v>
      </c>
      <c r="H231" s="161">
        <f>H232+H233+H234+H236+H237</f>
        <v>0</v>
      </c>
      <c r="I231" s="161">
        <f t="shared" ref="I231:BA231" si="184">I232+I233+I234+I236+I237</f>
        <v>0</v>
      </c>
      <c r="J231" s="161">
        <f t="shared" si="184"/>
        <v>0</v>
      </c>
      <c r="K231" s="161">
        <f t="shared" si="184"/>
        <v>11.8</v>
      </c>
      <c r="L231" s="161">
        <f t="shared" si="184"/>
        <v>11.8</v>
      </c>
      <c r="M231" s="161">
        <f t="shared" si="184"/>
        <v>0</v>
      </c>
      <c r="N231" s="161">
        <f t="shared" si="184"/>
        <v>0</v>
      </c>
      <c r="O231" s="161">
        <f t="shared" si="184"/>
        <v>0</v>
      </c>
      <c r="P231" s="161">
        <f t="shared" si="184"/>
        <v>0</v>
      </c>
      <c r="Q231" s="161">
        <f t="shared" si="184"/>
        <v>0</v>
      </c>
      <c r="R231" s="161">
        <f t="shared" si="184"/>
        <v>0</v>
      </c>
      <c r="S231" s="161">
        <f t="shared" si="184"/>
        <v>0</v>
      </c>
      <c r="T231" s="161">
        <f t="shared" si="184"/>
        <v>0</v>
      </c>
      <c r="U231" s="161">
        <f t="shared" si="184"/>
        <v>0</v>
      </c>
      <c r="V231" s="161">
        <f t="shared" si="184"/>
        <v>0</v>
      </c>
      <c r="W231" s="161">
        <f t="shared" si="184"/>
        <v>0</v>
      </c>
      <c r="X231" s="161">
        <f t="shared" si="184"/>
        <v>0</v>
      </c>
      <c r="Y231" s="161">
        <f t="shared" si="184"/>
        <v>0</v>
      </c>
      <c r="Z231" s="161">
        <f t="shared" si="184"/>
        <v>0</v>
      </c>
      <c r="AA231" s="161">
        <f t="shared" si="184"/>
        <v>0</v>
      </c>
      <c r="AB231" s="161">
        <f t="shared" si="184"/>
        <v>0</v>
      </c>
      <c r="AC231" s="161">
        <f t="shared" si="184"/>
        <v>0</v>
      </c>
      <c r="AD231" s="161">
        <f t="shared" si="184"/>
        <v>0</v>
      </c>
      <c r="AE231" s="161">
        <f t="shared" si="184"/>
        <v>1281.17992</v>
      </c>
      <c r="AF231" s="161">
        <f t="shared" si="184"/>
        <v>0</v>
      </c>
      <c r="AG231" s="161">
        <f t="shared" si="184"/>
        <v>0</v>
      </c>
      <c r="AH231" s="161">
        <f t="shared" si="184"/>
        <v>0</v>
      </c>
      <c r="AI231" s="161">
        <f t="shared" si="184"/>
        <v>0</v>
      </c>
      <c r="AJ231" s="161">
        <f t="shared" si="184"/>
        <v>0</v>
      </c>
      <c r="AK231" s="161">
        <f t="shared" si="184"/>
        <v>0</v>
      </c>
      <c r="AL231" s="161">
        <f t="shared" si="184"/>
        <v>0</v>
      </c>
      <c r="AM231" s="161">
        <f t="shared" si="184"/>
        <v>0</v>
      </c>
      <c r="AN231" s="161">
        <f t="shared" si="184"/>
        <v>0</v>
      </c>
      <c r="AO231" s="161">
        <f t="shared" si="184"/>
        <v>0</v>
      </c>
      <c r="AP231" s="161">
        <f t="shared" si="184"/>
        <v>0</v>
      </c>
      <c r="AQ231" s="161">
        <f t="shared" si="184"/>
        <v>0</v>
      </c>
      <c r="AR231" s="161">
        <f t="shared" si="184"/>
        <v>0</v>
      </c>
      <c r="AS231" s="161">
        <f t="shared" si="184"/>
        <v>0</v>
      </c>
      <c r="AT231" s="161">
        <f t="shared" si="184"/>
        <v>0</v>
      </c>
      <c r="AU231" s="161">
        <f t="shared" si="184"/>
        <v>0</v>
      </c>
      <c r="AV231" s="161">
        <f t="shared" si="184"/>
        <v>0</v>
      </c>
      <c r="AW231" s="161">
        <f t="shared" si="184"/>
        <v>0</v>
      </c>
      <c r="AX231" s="161">
        <f t="shared" si="184"/>
        <v>0</v>
      </c>
      <c r="AY231" s="161">
        <f t="shared" si="184"/>
        <v>0</v>
      </c>
      <c r="AZ231" s="161">
        <f t="shared" si="184"/>
        <v>0</v>
      </c>
      <c r="BA231" s="161">
        <f t="shared" si="184"/>
        <v>0</v>
      </c>
      <c r="BB231" s="161"/>
      <c r="BC231" s="236"/>
    </row>
    <row r="232" spans="1:55" ht="32.25" customHeight="1">
      <c r="A232" s="285"/>
      <c r="B232" s="320"/>
      <c r="C232" s="287"/>
      <c r="D232" s="146" t="s">
        <v>37</v>
      </c>
      <c r="E232" s="161">
        <f t="shared" si="182"/>
        <v>0</v>
      </c>
      <c r="F232" s="161">
        <f t="shared" si="182"/>
        <v>0</v>
      </c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236"/>
    </row>
    <row r="233" spans="1:55" ht="50.25" customHeight="1">
      <c r="A233" s="285"/>
      <c r="B233" s="320"/>
      <c r="C233" s="287"/>
      <c r="D233" s="168" t="s">
        <v>2</v>
      </c>
      <c r="E233" s="161">
        <f t="shared" si="182"/>
        <v>466.56619999999998</v>
      </c>
      <c r="F233" s="161">
        <f t="shared" si="182"/>
        <v>0</v>
      </c>
      <c r="G233" s="161">
        <f t="shared" ref="G233:G234" si="185">F233*100/E233</f>
        <v>0</v>
      </c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>
        <v>466.56619999999998</v>
      </c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236"/>
    </row>
    <row r="234" spans="1:55" ht="22.5" customHeight="1">
      <c r="A234" s="285"/>
      <c r="B234" s="320"/>
      <c r="C234" s="287"/>
      <c r="D234" s="234" t="s">
        <v>267</v>
      </c>
      <c r="E234" s="161">
        <f>H234+K234+N234+Q234+T234+W234+Z234+AE234+AJ234+AO234+AT234+AY234</f>
        <v>826.4137199999999</v>
      </c>
      <c r="F234" s="161">
        <f t="shared" si="182"/>
        <v>11.8</v>
      </c>
      <c r="G234" s="161">
        <f t="shared" si="185"/>
        <v>1.4278562558230521</v>
      </c>
      <c r="H234" s="161"/>
      <c r="I234" s="161"/>
      <c r="J234" s="161"/>
      <c r="K234" s="161">
        <v>11.8</v>
      </c>
      <c r="L234" s="161">
        <v>11.8</v>
      </c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>
        <f>762.77302+51.8407</f>
        <v>814.61371999999994</v>
      </c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236"/>
    </row>
    <row r="235" spans="1:55" ht="82.5" customHeight="1">
      <c r="A235" s="285"/>
      <c r="B235" s="320"/>
      <c r="C235" s="287"/>
      <c r="D235" s="234" t="s">
        <v>273</v>
      </c>
      <c r="E235" s="161">
        <f t="shared" si="182"/>
        <v>0</v>
      </c>
      <c r="F235" s="161">
        <f t="shared" si="182"/>
        <v>0</v>
      </c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236"/>
    </row>
    <row r="236" spans="1:55" ht="22.5" customHeight="1">
      <c r="A236" s="285"/>
      <c r="B236" s="320"/>
      <c r="C236" s="287"/>
      <c r="D236" s="234" t="s">
        <v>268</v>
      </c>
      <c r="E236" s="161">
        <f t="shared" si="182"/>
        <v>0</v>
      </c>
      <c r="F236" s="161">
        <f t="shared" si="182"/>
        <v>0</v>
      </c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236"/>
    </row>
    <row r="237" spans="1:55" ht="31.2">
      <c r="A237" s="286"/>
      <c r="B237" s="321"/>
      <c r="C237" s="287"/>
      <c r="D237" s="236" t="s">
        <v>43</v>
      </c>
      <c r="E237" s="161">
        <f t="shared" si="182"/>
        <v>0</v>
      </c>
      <c r="F237" s="161">
        <f t="shared" si="182"/>
        <v>0</v>
      </c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236"/>
    </row>
    <row r="238" spans="1:55" ht="22.5" customHeight="1">
      <c r="A238" s="284" t="s">
        <v>427</v>
      </c>
      <c r="B238" s="319" t="s">
        <v>536</v>
      </c>
      <c r="C238" s="287" t="s">
        <v>292</v>
      </c>
      <c r="D238" s="148" t="s">
        <v>41</v>
      </c>
      <c r="E238" s="161">
        <f t="shared" ref="E238:E240" si="186">H238+K238+N238+Q238+T238+W238+Z238+AE238+AJ238+AO238+AT238+AY238</f>
        <v>120.77915</v>
      </c>
      <c r="F238" s="161">
        <f t="shared" ref="F238:F265" si="187">I238+L238+O238+R238+U238+X238+AA238+AF238+AK238+AP238+AU238+AZ238</f>
        <v>11.8</v>
      </c>
      <c r="G238" s="161">
        <f t="shared" ref="G238" si="188">F238*100/E238</f>
        <v>9.769898198488729</v>
      </c>
      <c r="H238" s="161">
        <f>H239+H240+H241+H243+H244</f>
        <v>0</v>
      </c>
      <c r="I238" s="161">
        <f t="shared" ref="I238:BA238" si="189">I239+I240+I241+I243+I244</f>
        <v>0</v>
      </c>
      <c r="J238" s="161">
        <f t="shared" si="189"/>
        <v>0</v>
      </c>
      <c r="K238" s="161">
        <f t="shared" si="189"/>
        <v>11.8</v>
      </c>
      <c r="L238" s="161">
        <f t="shared" si="189"/>
        <v>11.8</v>
      </c>
      <c r="M238" s="161">
        <f t="shared" si="189"/>
        <v>0</v>
      </c>
      <c r="N238" s="161">
        <f t="shared" si="189"/>
        <v>0</v>
      </c>
      <c r="O238" s="161">
        <f t="shared" si="189"/>
        <v>0</v>
      </c>
      <c r="P238" s="161">
        <f t="shared" si="189"/>
        <v>0</v>
      </c>
      <c r="Q238" s="161">
        <f t="shared" si="189"/>
        <v>0</v>
      </c>
      <c r="R238" s="161">
        <f t="shared" si="189"/>
        <v>0</v>
      </c>
      <c r="S238" s="161">
        <f t="shared" si="189"/>
        <v>0</v>
      </c>
      <c r="T238" s="161">
        <f t="shared" si="189"/>
        <v>0</v>
      </c>
      <c r="U238" s="161">
        <f t="shared" si="189"/>
        <v>0</v>
      </c>
      <c r="V238" s="161">
        <f t="shared" si="189"/>
        <v>0</v>
      </c>
      <c r="W238" s="161">
        <f t="shared" si="189"/>
        <v>0</v>
      </c>
      <c r="X238" s="161">
        <f t="shared" si="189"/>
        <v>0</v>
      </c>
      <c r="Y238" s="161">
        <f t="shared" si="189"/>
        <v>0</v>
      </c>
      <c r="Z238" s="161">
        <f t="shared" si="189"/>
        <v>0</v>
      </c>
      <c r="AA238" s="161">
        <f t="shared" si="189"/>
        <v>0</v>
      </c>
      <c r="AB238" s="161">
        <f t="shared" si="189"/>
        <v>0</v>
      </c>
      <c r="AC238" s="161">
        <f t="shared" si="189"/>
        <v>0</v>
      </c>
      <c r="AD238" s="161">
        <f t="shared" si="189"/>
        <v>0</v>
      </c>
      <c r="AE238" s="161">
        <f t="shared" si="189"/>
        <v>108.97915</v>
      </c>
      <c r="AF238" s="161">
        <f t="shared" si="189"/>
        <v>0</v>
      </c>
      <c r="AG238" s="161">
        <f t="shared" si="189"/>
        <v>0</v>
      </c>
      <c r="AH238" s="161">
        <f t="shared" si="189"/>
        <v>0</v>
      </c>
      <c r="AI238" s="161">
        <f t="shared" si="189"/>
        <v>0</v>
      </c>
      <c r="AJ238" s="161">
        <f t="shared" si="189"/>
        <v>0</v>
      </c>
      <c r="AK238" s="161">
        <f t="shared" si="189"/>
        <v>0</v>
      </c>
      <c r="AL238" s="161">
        <f t="shared" si="189"/>
        <v>0</v>
      </c>
      <c r="AM238" s="161">
        <f t="shared" si="189"/>
        <v>0</v>
      </c>
      <c r="AN238" s="161">
        <f t="shared" si="189"/>
        <v>0</v>
      </c>
      <c r="AO238" s="161">
        <f t="shared" si="189"/>
        <v>0</v>
      </c>
      <c r="AP238" s="161">
        <f t="shared" si="189"/>
        <v>0</v>
      </c>
      <c r="AQ238" s="161">
        <f t="shared" si="189"/>
        <v>0</v>
      </c>
      <c r="AR238" s="161">
        <f t="shared" si="189"/>
        <v>0</v>
      </c>
      <c r="AS238" s="161">
        <f t="shared" si="189"/>
        <v>0</v>
      </c>
      <c r="AT238" s="161">
        <f t="shared" si="189"/>
        <v>0</v>
      </c>
      <c r="AU238" s="161">
        <f t="shared" si="189"/>
        <v>0</v>
      </c>
      <c r="AV238" s="161">
        <f t="shared" si="189"/>
        <v>0</v>
      </c>
      <c r="AW238" s="161">
        <f t="shared" si="189"/>
        <v>0</v>
      </c>
      <c r="AX238" s="161">
        <f t="shared" si="189"/>
        <v>0</v>
      </c>
      <c r="AY238" s="161">
        <f t="shared" si="189"/>
        <v>0</v>
      </c>
      <c r="AZ238" s="161">
        <f t="shared" si="189"/>
        <v>0</v>
      </c>
      <c r="BA238" s="161">
        <f t="shared" si="189"/>
        <v>0</v>
      </c>
      <c r="BB238" s="161"/>
      <c r="BC238" s="236"/>
    </row>
    <row r="239" spans="1:55" ht="32.25" customHeight="1">
      <c r="A239" s="285"/>
      <c r="B239" s="320"/>
      <c r="C239" s="287"/>
      <c r="D239" s="146" t="s">
        <v>37</v>
      </c>
      <c r="E239" s="161">
        <f t="shared" si="186"/>
        <v>0</v>
      </c>
      <c r="F239" s="161">
        <f t="shared" si="187"/>
        <v>0</v>
      </c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236"/>
    </row>
    <row r="240" spans="1:55" ht="50.25" customHeight="1">
      <c r="A240" s="285"/>
      <c r="B240" s="320"/>
      <c r="C240" s="287"/>
      <c r="D240" s="168" t="s">
        <v>2</v>
      </c>
      <c r="E240" s="161">
        <f t="shared" si="186"/>
        <v>0</v>
      </c>
      <c r="F240" s="161">
        <f t="shared" si="187"/>
        <v>0</v>
      </c>
      <c r="G240" s="161" t="e">
        <f t="shared" ref="G240:G241" si="190">F240*100/E240</f>
        <v>#DIV/0!</v>
      </c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203"/>
      <c r="AF240" s="161"/>
      <c r="AG240" s="161"/>
      <c r="AH240" s="161"/>
      <c r="AI240" s="161"/>
      <c r="AJ240" s="203"/>
      <c r="AK240" s="161"/>
      <c r="AL240" s="161"/>
      <c r="AM240" s="161"/>
      <c r="AN240" s="161"/>
      <c r="AO240" s="203"/>
      <c r="AP240" s="161"/>
      <c r="AQ240" s="161"/>
      <c r="AR240" s="161"/>
      <c r="AS240" s="161"/>
      <c r="AT240" s="203"/>
      <c r="AU240" s="203"/>
      <c r="AV240" s="161"/>
      <c r="AW240" s="161"/>
      <c r="AX240" s="161"/>
      <c r="AY240" s="161"/>
      <c r="AZ240" s="161"/>
      <c r="BA240" s="161"/>
      <c r="BB240" s="161"/>
      <c r="BC240" s="236"/>
    </row>
    <row r="241" spans="1:55" ht="22.5" customHeight="1">
      <c r="A241" s="285"/>
      <c r="B241" s="320"/>
      <c r="C241" s="287"/>
      <c r="D241" s="234" t="s">
        <v>267</v>
      </c>
      <c r="E241" s="161">
        <f>H241+K241+N241+Q241+T241+W241+Z241+AE241+AJ241+AO241+AT241+AY241</f>
        <v>120.77915</v>
      </c>
      <c r="F241" s="161">
        <f t="shared" si="187"/>
        <v>11.8</v>
      </c>
      <c r="G241" s="161">
        <f t="shared" si="190"/>
        <v>9.769898198488729</v>
      </c>
      <c r="H241" s="161"/>
      <c r="I241" s="161"/>
      <c r="J241" s="161"/>
      <c r="K241" s="161">
        <v>11.8</v>
      </c>
      <c r="L241" s="161">
        <v>11.8</v>
      </c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203">
        <v>108.97915</v>
      </c>
      <c r="AF241" s="161"/>
      <c r="AG241" s="161"/>
      <c r="AH241" s="161"/>
      <c r="AI241" s="161"/>
      <c r="AJ241" s="203"/>
      <c r="AK241" s="161"/>
      <c r="AL241" s="161"/>
      <c r="AM241" s="161"/>
      <c r="AN241" s="161"/>
      <c r="AO241" s="203"/>
      <c r="AP241" s="161"/>
      <c r="AQ241" s="161"/>
      <c r="AR241" s="161"/>
      <c r="AS241" s="161"/>
      <c r="AT241" s="203"/>
      <c r="AU241" s="203"/>
      <c r="AV241" s="161"/>
      <c r="AW241" s="161"/>
      <c r="AX241" s="161"/>
      <c r="AY241" s="161"/>
      <c r="AZ241" s="161"/>
      <c r="BA241" s="161"/>
      <c r="BB241" s="161"/>
      <c r="BC241" s="236"/>
    </row>
    <row r="242" spans="1:55" ht="82.5" customHeight="1">
      <c r="A242" s="285"/>
      <c r="B242" s="320"/>
      <c r="C242" s="287"/>
      <c r="D242" s="234" t="s">
        <v>273</v>
      </c>
      <c r="E242" s="161">
        <f t="shared" ref="E242:E247" si="191">H242+K242+N242+Q242+T242+W242+Z242+AE242+AJ242+AO242+AT242+AY242</f>
        <v>0</v>
      </c>
      <c r="F242" s="161">
        <f t="shared" si="187"/>
        <v>0</v>
      </c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236"/>
    </row>
    <row r="243" spans="1:55" ht="22.5" customHeight="1">
      <c r="A243" s="285"/>
      <c r="B243" s="320"/>
      <c r="C243" s="287"/>
      <c r="D243" s="234" t="s">
        <v>268</v>
      </c>
      <c r="E243" s="161">
        <f t="shared" si="191"/>
        <v>0</v>
      </c>
      <c r="F243" s="161">
        <f t="shared" si="187"/>
        <v>0</v>
      </c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236"/>
    </row>
    <row r="244" spans="1:55" ht="31.2">
      <c r="A244" s="286"/>
      <c r="B244" s="321"/>
      <c r="C244" s="287"/>
      <c r="D244" s="236" t="s">
        <v>43</v>
      </c>
      <c r="E244" s="161">
        <f t="shared" si="191"/>
        <v>0</v>
      </c>
      <c r="F244" s="161">
        <f t="shared" si="187"/>
        <v>0</v>
      </c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236"/>
    </row>
    <row r="245" spans="1:55" ht="22.5" customHeight="1">
      <c r="A245" s="284" t="s">
        <v>428</v>
      </c>
      <c r="B245" s="319" t="s">
        <v>537</v>
      </c>
      <c r="C245" s="287" t="s">
        <v>292</v>
      </c>
      <c r="D245" s="148" t="s">
        <v>41</v>
      </c>
      <c r="E245" s="161">
        <f t="shared" si="191"/>
        <v>316.93338</v>
      </c>
      <c r="F245" s="161">
        <f t="shared" si="187"/>
        <v>11.8</v>
      </c>
      <c r="G245" s="161">
        <f t="shared" ref="G245" si="192">F245*100/E245</f>
        <v>3.7231799313786387</v>
      </c>
      <c r="H245" s="161">
        <f>H246+H247+H248+H250+H251</f>
        <v>0</v>
      </c>
      <c r="I245" s="161">
        <f t="shared" ref="I245:BA245" si="193">I246+I247+I248+I250+I251</f>
        <v>0</v>
      </c>
      <c r="J245" s="161">
        <f t="shared" si="193"/>
        <v>0</v>
      </c>
      <c r="K245" s="161">
        <f t="shared" si="193"/>
        <v>11.8</v>
      </c>
      <c r="L245" s="161">
        <f t="shared" si="193"/>
        <v>11.8</v>
      </c>
      <c r="M245" s="161">
        <f t="shared" si="193"/>
        <v>0</v>
      </c>
      <c r="N245" s="161">
        <f t="shared" si="193"/>
        <v>0</v>
      </c>
      <c r="O245" s="161">
        <f t="shared" si="193"/>
        <v>0</v>
      </c>
      <c r="P245" s="161">
        <f t="shared" si="193"/>
        <v>0</v>
      </c>
      <c r="Q245" s="161">
        <f t="shared" si="193"/>
        <v>0</v>
      </c>
      <c r="R245" s="161">
        <f t="shared" si="193"/>
        <v>0</v>
      </c>
      <c r="S245" s="161">
        <f t="shared" si="193"/>
        <v>0</v>
      </c>
      <c r="T245" s="161">
        <f t="shared" si="193"/>
        <v>0</v>
      </c>
      <c r="U245" s="161">
        <f t="shared" si="193"/>
        <v>0</v>
      </c>
      <c r="V245" s="161">
        <f t="shared" si="193"/>
        <v>0</v>
      </c>
      <c r="W245" s="161">
        <f t="shared" si="193"/>
        <v>0</v>
      </c>
      <c r="X245" s="161">
        <f t="shared" si="193"/>
        <v>0</v>
      </c>
      <c r="Y245" s="161">
        <f t="shared" si="193"/>
        <v>0</v>
      </c>
      <c r="Z245" s="161">
        <f t="shared" si="193"/>
        <v>0</v>
      </c>
      <c r="AA245" s="161">
        <f t="shared" si="193"/>
        <v>0</v>
      </c>
      <c r="AB245" s="161">
        <f t="shared" si="193"/>
        <v>0</v>
      </c>
      <c r="AC245" s="161">
        <f t="shared" si="193"/>
        <v>0</v>
      </c>
      <c r="AD245" s="161">
        <f t="shared" si="193"/>
        <v>0</v>
      </c>
      <c r="AE245" s="161">
        <f t="shared" si="193"/>
        <v>305.13337999999999</v>
      </c>
      <c r="AF245" s="161">
        <f t="shared" si="193"/>
        <v>0</v>
      </c>
      <c r="AG245" s="161">
        <f t="shared" si="193"/>
        <v>0</v>
      </c>
      <c r="AH245" s="161">
        <f t="shared" si="193"/>
        <v>0</v>
      </c>
      <c r="AI245" s="161">
        <f t="shared" si="193"/>
        <v>0</v>
      </c>
      <c r="AJ245" s="161">
        <f t="shared" si="193"/>
        <v>0</v>
      </c>
      <c r="AK245" s="161">
        <f t="shared" si="193"/>
        <v>0</v>
      </c>
      <c r="AL245" s="161">
        <f t="shared" si="193"/>
        <v>0</v>
      </c>
      <c r="AM245" s="161">
        <f t="shared" si="193"/>
        <v>0</v>
      </c>
      <c r="AN245" s="161">
        <f t="shared" si="193"/>
        <v>0</v>
      </c>
      <c r="AO245" s="161">
        <f t="shared" si="193"/>
        <v>0</v>
      </c>
      <c r="AP245" s="161">
        <f t="shared" si="193"/>
        <v>0</v>
      </c>
      <c r="AQ245" s="161">
        <f t="shared" si="193"/>
        <v>0</v>
      </c>
      <c r="AR245" s="161">
        <f t="shared" si="193"/>
        <v>0</v>
      </c>
      <c r="AS245" s="161">
        <f t="shared" si="193"/>
        <v>0</v>
      </c>
      <c r="AT245" s="161">
        <f t="shared" si="193"/>
        <v>0</v>
      </c>
      <c r="AU245" s="161">
        <f t="shared" si="193"/>
        <v>0</v>
      </c>
      <c r="AV245" s="161">
        <f t="shared" si="193"/>
        <v>0</v>
      </c>
      <c r="AW245" s="161">
        <f t="shared" si="193"/>
        <v>0</v>
      </c>
      <c r="AX245" s="161">
        <f t="shared" si="193"/>
        <v>0</v>
      </c>
      <c r="AY245" s="161">
        <f t="shared" si="193"/>
        <v>0</v>
      </c>
      <c r="AZ245" s="161">
        <f t="shared" si="193"/>
        <v>0</v>
      </c>
      <c r="BA245" s="161">
        <f t="shared" si="193"/>
        <v>0</v>
      </c>
      <c r="BB245" s="161"/>
      <c r="BC245" s="236"/>
    </row>
    <row r="246" spans="1:55" ht="32.25" customHeight="1">
      <c r="A246" s="285"/>
      <c r="B246" s="320"/>
      <c r="C246" s="287"/>
      <c r="D246" s="146" t="s">
        <v>37</v>
      </c>
      <c r="E246" s="161">
        <f t="shared" si="191"/>
        <v>0</v>
      </c>
      <c r="F246" s="161">
        <f t="shared" si="187"/>
        <v>0</v>
      </c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236"/>
    </row>
    <row r="247" spans="1:55" ht="50.25" customHeight="1">
      <c r="A247" s="285"/>
      <c r="B247" s="320"/>
      <c r="C247" s="287"/>
      <c r="D247" s="168" t="s">
        <v>2</v>
      </c>
      <c r="E247" s="161">
        <f t="shared" si="191"/>
        <v>0</v>
      </c>
      <c r="F247" s="161">
        <f t="shared" si="187"/>
        <v>0</v>
      </c>
      <c r="G247" s="161" t="e">
        <f t="shared" ref="G247:G248" si="194">F247*100/E247</f>
        <v>#DIV/0!</v>
      </c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236"/>
    </row>
    <row r="248" spans="1:55" ht="22.5" customHeight="1">
      <c r="A248" s="285"/>
      <c r="B248" s="320"/>
      <c r="C248" s="287"/>
      <c r="D248" s="234" t="s">
        <v>267</v>
      </c>
      <c r="E248" s="161">
        <f>H248+K248+N248+Q248+T248+W248+Z248+AE248+AJ248+AO248+AT248+AY248</f>
        <v>316.93338</v>
      </c>
      <c r="F248" s="161">
        <f t="shared" si="187"/>
        <v>11.8</v>
      </c>
      <c r="G248" s="161">
        <f t="shared" si="194"/>
        <v>3.7231799313786387</v>
      </c>
      <c r="H248" s="161"/>
      <c r="I248" s="161"/>
      <c r="J248" s="161"/>
      <c r="K248" s="161">
        <v>11.8</v>
      </c>
      <c r="L248" s="161">
        <v>11.8</v>
      </c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>
        <v>305.13337999999999</v>
      </c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236"/>
    </row>
    <row r="249" spans="1:55" ht="82.5" customHeight="1">
      <c r="A249" s="285"/>
      <c r="B249" s="320"/>
      <c r="C249" s="287"/>
      <c r="D249" s="234" t="s">
        <v>273</v>
      </c>
      <c r="E249" s="161">
        <f t="shared" ref="E249:E254" si="195">H249+K249+N249+Q249+T249+W249+Z249+AE249+AJ249+AO249+AT249+AY249</f>
        <v>0</v>
      </c>
      <c r="F249" s="161">
        <f t="shared" si="187"/>
        <v>0</v>
      </c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236"/>
    </row>
    <row r="250" spans="1:55" ht="22.5" customHeight="1">
      <c r="A250" s="285"/>
      <c r="B250" s="320"/>
      <c r="C250" s="287"/>
      <c r="D250" s="234" t="s">
        <v>268</v>
      </c>
      <c r="E250" s="161">
        <f t="shared" si="195"/>
        <v>0</v>
      </c>
      <c r="F250" s="161">
        <f t="shared" si="187"/>
        <v>0</v>
      </c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236"/>
    </row>
    <row r="251" spans="1:55" ht="31.2">
      <c r="A251" s="286"/>
      <c r="B251" s="321"/>
      <c r="C251" s="287"/>
      <c r="D251" s="236" t="s">
        <v>43</v>
      </c>
      <c r="E251" s="161">
        <f t="shared" si="195"/>
        <v>0</v>
      </c>
      <c r="F251" s="161">
        <f t="shared" si="187"/>
        <v>0</v>
      </c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236"/>
    </row>
    <row r="252" spans="1:55" ht="22.5" customHeight="1">
      <c r="A252" s="284" t="s">
        <v>429</v>
      </c>
      <c r="B252" s="319" t="s">
        <v>538</v>
      </c>
      <c r="C252" s="287" t="s">
        <v>292</v>
      </c>
      <c r="D252" s="148" t="s">
        <v>41</v>
      </c>
      <c r="E252" s="161">
        <f t="shared" si="195"/>
        <v>1043.5324599999999</v>
      </c>
      <c r="F252" s="161">
        <f t="shared" si="187"/>
        <v>11.8</v>
      </c>
      <c r="G252" s="161">
        <f t="shared" ref="G252" si="196">F252*100/E252</f>
        <v>1.1307745999582994</v>
      </c>
      <c r="H252" s="161">
        <f>H253+H254+H255+H257+H258</f>
        <v>0</v>
      </c>
      <c r="I252" s="161">
        <f t="shared" ref="I252:BA252" si="197">I253+I254+I255+I257+I258</f>
        <v>0</v>
      </c>
      <c r="J252" s="161">
        <f t="shared" si="197"/>
        <v>0</v>
      </c>
      <c r="K252" s="161">
        <f t="shared" si="197"/>
        <v>11.8</v>
      </c>
      <c r="L252" s="161">
        <f t="shared" si="197"/>
        <v>11.8</v>
      </c>
      <c r="M252" s="161">
        <f t="shared" si="197"/>
        <v>0</v>
      </c>
      <c r="N252" s="161">
        <f t="shared" si="197"/>
        <v>0</v>
      </c>
      <c r="O252" s="161">
        <f t="shared" si="197"/>
        <v>0</v>
      </c>
      <c r="P252" s="161">
        <f t="shared" si="197"/>
        <v>0</v>
      </c>
      <c r="Q252" s="161">
        <f t="shared" si="197"/>
        <v>0</v>
      </c>
      <c r="R252" s="161">
        <f t="shared" si="197"/>
        <v>0</v>
      </c>
      <c r="S252" s="161">
        <f t="shared" si="197"/>
        <v>0</v>
      </c>
      <c r="T252" s="161">
        <f t="shared" si="197"/>
        <v>0</v>
      </c>
      <c r="U252" s="161">
        <f t="shared" si="197"/>
        <v>0</v>
      </c>
      <c r="V252" s="161">
        <f t="shared" si="197"/>
        <v>0</v>
      </c>
      <c r="W252" s="161">
        <f t="shared" si="197"/>
        <v>0</v>
      </c>
      <c r="X252" s="161">
        <f t="shared" si="197"/>
        <v>0</v>
      </c>
      <c r="Y252" s="161">
        <f t="shared" si="197"/>
        <v>0</v>
      </c>
      <c r="Z252" s="161">
        <f t="shared" si="197"/>
        <v>0</v>
      </c>
      <c r="AA252" s="161">
        <f t="shared" si="197"/>
        <v>0</v>
      </c>
      <c r="AB252" s="161">
        <f t="shared" si="197"/>
        <v>0</v>
      </c>
      <c r="AC252" s="161">
        <f t="shared" si="197"/>
        <v>0</v>
      </c>
      <c r="AD252" s="161">
        <f t="shared" si="197"/>
        <v>0</v>
      </c>
      <c r="AE252" s="161">
        <f t="shared" si="197"/>
        <v>1031.7324599999999</v>
      </c>
      <c r="AF252" s="161">
        <f t="shared" si="197"/>
        <v>0</v>
      </c>
      <c r="AG252" s="161">
        <f t="shared" si="197"/>
        <v>0</v>
      </c>
      <c r="AH252" s="161">
        <f t="shared" si="197"/>
        <v>0</v>
      </c>
      <c r="AI252" s="161">
        <f t="shared" si="197"/>
        <v>0</v>
      </c>
      <c r="AJ252" s="161">
        <f t="shared" si="197"/>
        <v>0</v>
      </c>
      <c r="AK252" s="161">
        <f t="shared" si="197"/>
        <v>0</v>
      </c>
      <c r="AL252" s="161">
        <f t="shared" si="197"/>
        <v>0</v>
      </c>
      <c r="AM252" s="161">
        <f t="shared" si="197"/>
        <v>0</v>
      </c>
      <c r="AN252" s="161">
        <f t="shared" si="197"/>
        <v>0</v>
      </c>
      <c r="AO252" s="161">
        <f t="shared" si="197"/>
        <v>0</v>
      </c>
      <c r="AP252" s="161">
        <f t="shared" si="197"/>
        <v>0</v>
      </c>
      <c r="AQ252" s="161">
        <f t="shared" si="197"/>
        <v>0</v>
      </c>
      <c r="AR252" s="161">
        <f t="shared" si="197"/>
        <v>0</v>
      </c>
      <c r="AS252" s="161">
        <f t="shared" si="197"/>
        <v>0</v>
      </c>
      <c r="AT252" s="161">
        <f t="shared" si="197"/>
        <v>0</v>
      </c>
      <c r="AU252" s="161">
        <f t="shared" si="197"/>
        <v>0</v>
      </c>
      <c r="AV252" s="161">
        <f t="shared" si="197"/>
        <v>0</v>
      </c>
      <c r="AW252" s="161">
        <f t="shared" si="197"/>
        <v>0</v>
      </c>
      <c r="AX252" s="161">
        <f t="shared" si="197"/>
        <v>0</v>
      </c>
      <c r="AY252" s="161">
        <f t="shared" si="197"/>
        <v>0</v>
      </c>
      <c r="AZ252" s="161">
        <f t="shared" si="197"/>
        <v>0</v>
      </c>
      <c r="BA252" s="161">
        <f t="shared" si="197"/>
        <v>0</v>
      </c>
      <c r="BB252" s="161"/>
      <c r="BC252" s="236"/>
    </row>
    <row r="253" spans="1:55" ht="32.25" customHeight="1">
      <c r="A253" s="285"/>
      <c r="B253" s="320"/>
      <c r="C253" s="287"/>
      <c r="D253" s="146" t="s">
        <v>37</v>
      </c>
      <c r="E253" s="161">
        <f t="shared" si="195"/>
        <v>0</v>
      </c>
      <c r="F253" s="161">
        <f t="shared" si="187"/>
        <v>0</v>
      </c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236"/>
    </row>
    <row r="254" spans="1:55" ht="50.25" customHeight="1">
      <c r="A254" s="285"/>
      <c r="B254" s="320"/>
      <c r="C254" s="287"/>
      <c r="D254" s="168" t="s">
        <v>2</v>
      </c>
      <c r="E254" s="161">
        <f t="shared" si="195"/>
        <v>0</v>
      </c>
      <c r="F254" s="161">
        <f t="shared" si="187"/>
        <v>0</v>
      </c>
      <c r="G254" s="161" t="e">
        <f t="shared" ref="G254:G255" si="198">F254*100/E254</f>
        <v>#DIV/0!</v>
      </c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236"/>
    </row>
    <row r="255" spans="1:55" ht="22.5" customHeight="1">
      <c r="A255" s="285"/>
      <c r="B255" s="320"/>
      <c r="C255" s="287"/>
      <c r="D255" s="234" t="s">
        <v>267</v>
      </c>
      <c r="E255" s="197">
        <f>H255+K255+N255+Q255+T255+W255+Z255+AE255+AJ255+AO255+AT255+AY255</f>
        <v>1043.5324599999999</v>
      </c>
      <c r="F255" s="197">
        <f t="shared" si="187"/>
        <v>11.8</v>
      </c>
      <c r="G255" s="161">
        <f t="shared" si="198"/>
        <v>1.1307745999582994</v>
      </c>
      <c r="H255" s="161"/>
      <c r="I255" s="161"/>
      <c r="J255" s="161"/>
      <c r="K255" s="161">
        <v>11.8</v>
      </c>
      <c r="L255" s="161">
        <v>11.8</v>
      </c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>
        <v>1031.7324599999999</v>
      </c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236"/>
    </row>
    <row r="256" spans="1:55" ht="82.5" customHeight="1">
      <c r="A256" s="285"/>
      <c r="B256" s="320"/>
      <c r="C256" s="287"/>
      <c r="D256" s="234" t="s">
        <v>273</v>
      </c>
      <c r="E256" s="161">
        <f t="shared" ref="E256:E261" si="199">H256+K256+N256+Q256+T256+W256+Z256+AE256+AJ256+AO256+AT256+AY256</f>
        <v>0</v>
      </c>
      <c r="F256" s="161">
        <f t="shared" si="187"/>
        <v>0</v>
      </c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236"/>
    </row>
    <row r="257" spans="1:55" ht="22.5" customHeight="1">
      <c r="A257" s="285"/>
      <c r="B257" s="320"/>
      <c r="C257" s="287"/>
      <c r="D257" s="234" t="s">
        <v>268</v>
      </c>
      <c r="E257" s="161">
        <f t="shared" si="199"/>
        <v>0</v>
      </c>
      <c r="F257" s="161">
        <f t="shared" si="187"/>
        <v>0</v>
      </c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236"/>
    </row>
    <row r="258" spans="1:55" ht="31.2">
      <c r="A258" s="286"/>
      <c r="B258" s="321"/>
      <c r="C258" s="287"/>
      <c r="D258" s="236" t="s">
        <v>43</v>
      </c>
      <c r="E258" s="161">
        <f t="shared" si="199"/>
        <v>0</v>
      </c>
      <c r="F258" s="161">
        <f t="shared" si="187"/>
        <v>0</v>
      </c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236"/>
    </row>
    <row r="259" spans="1:55" ht="22.5" customHeight="1">
      <c r="A259" s="284" t="s">
        <v>430</v>
      </c>
      <c r="B259" s="319" t="s">
        <v>539</v>
      </c>
      <c r="C259" s="287" t="s">
        <v>292</v>
      </c>
      <c r="D259" s="148" t="s">
        <v>41</v>
      </c>
      <c r="E259" s="161">
        <f t="shared" si="199"/>
        <v>514.70780000000002</v>
      </c>
      <c r="F259" s="161">
        <f t="shared" si="187"/>
        <v>11.8</v>
      </c>
      <c r="G259" s="161">
        <f t="shared" ref="G259" si="200">F259*100/E259</f>
        <v>2.2925628871371289</v>
      </c>
      <c r="H259" s="161">
        <f>H260+H261+H262+H264+H265</f>
        <v>0</v>
      </c>
      <c r="I259" s="161">
        <f t="shared" ref="I259:BA259" si="201">I260+I261+I262+I264+I265</f>
        <v>0</v>
      </c>
      <c r="J259" s="161">
        <f t="shared" si="201"/>
        <v>0</v>
      </c>
      <c r="K259" s="161">
        <f t="shared" si="201"/>
        <v>11.8</v>
      </c>
      <c r="L259" s="161">
        <f t="shared" si="201"/>
        <v>11.8</v>
      </c>
      <c r="M259" s="161">
        <f t="shared" si="201"/>
        <v>0</v>
      </c>
      <c r="N259" s="161">
        <f t="shared" si="201"/>
        <v>0</v>
      </c>
      <c r="O259" s="161">
        <f t="shared" si="201"/>
        <v>0</v>
      </c>
      <c r="P259" s="161">
        <f t="shared" si="201"/>
        <v>0</v>
      </c>
      <c r="Q259" s="161">
        <f t="shared" si="201"/>
        <v>0</v>
      </c>
      <c r="R259" s="161">
        <f t="shared" si="201"/>
        <v>0</v>
      </c>
      <c r="S259" s="161">
        <f t="shared" si="201"/>
        <v>0</v>
      </c>
      <c r="T259" s="161">
        <f t="shared" si="201"/>
        <v>0</v>
      </c>
      <c r="U259" s="161">
        <f t="shared" si="201"/>
        <v>0</v>
      </c>
      <c r="V259" s="161">
        <f t="shared" si="201"/>
        <v>0</v>
      </c>
      <c r="W259" s="161">
        <f t="shared" si="201"/>
        <v>0</v>
      </c>
      <c r="X259" s="161">
        <f t="shared" si="201"/>
        <v>0</v>
      </c>
      <c r="Y259" s="161">
        <f t="shared" si="201"/>
        <v>0</v>
      </c>
      <c r="Z259" s="161">
        <f t="shared" si="201"/>
        <v>0</v>
      </c>
      <c r="AA259" s="161">
        <f t="shared" si="201"/>
        <v>0</v>
      </c>
      <c r="AB259" s="161">
        <f t="shared" si="201"/>
        <v>0</v>
      </c>
      <c r="AC259" s="161">
        <f t="shared" si="201"/>
        <v>0</v>
      </c>
      <c r="AD259" s="161">
        <f t="shared" si="201"/>
        <v>0</v>
      </c>
      <c r="AE259" s="161">
        <f t="shared" si="201"/>
        <v>502.90780000000001</v>
      </c>
      <c r="AF259" s="161">
        <f t="shared" si="201"/>
        <v>0</v>
      </c>
      <c r="AG259" s="161">
        <f t="shared" si="201"/>
        <v>0</v>
      </c>
      <c r="AH259" s="161">
        <f t="shared" si="201"/>
        <v>0</v>
      </c>
      <c r="AI259" s="161">
        <f t="shared" si="201"/>
        <v>0</v>
      </c>
      <c r="AJ259" s="161">
        <f t="shared" si="201"/>
        <v>0</v>
      </c>
      <c r="AK259" s="161">
        <f t="shared" si="201"/>
        <v>0</v>
      </c>
      <c r="AL259" s="161">
        <f t="shared" si="201"/>
        <v>0</v>
      </c>
      <c r="AM259" s="161">
        <f t="shared" si="201"/>
        <v>0</v>
      </c>
      <c r="AN259" s="161">
        <f t="shared" si="201"/>
        <v>0</v>
      </c>
      <c r="AO259" s="161">
        <f t="shared" si="201"/>
        <v>0</v>
      </c>
      <c r="AP259" s="161">
        <f t="shared" si="201"/>
        <v>0</v>
      </c>
      <c r="AQ259" s="161">
        <f t="shared" si="201"/>
        <v>0</v>
      </c>
      <c r="AR259" s="161">
        <f t="shared" si="201"/>
        <v>0</v>
      </c>
      <c r="AS259" s="161">
        <f t="shared" si="201"/>
        <v>0</v>
      </c>
      <c r="AT259" s="161">
        <f t="shared" si="201"/>
        <v>0</v>
      </c>
      <c r="AU259" s="161">
        <f t="shared" si="201"/>
        <v>0</v>
      </c>
      <c r="AV259" s="161">
        <f t="shared" si="201"/>
        <v>0</v>
      </c>
      <c r="AW259" s="161">
        <f t="shared" si="201"/>
        <v>0</v>
      </c>
      <c r="AX259" s="161">
        <f t="shared" si="201"/>
        <v>0</v>
      </c>
      <c r="AY259" s="161">
        <f t="shared" si="201"/>
        <v>0</v>
      </c>
      <c r="AZ259" s="161">
        <f t="shared" si="201"/>
        <v>0</v>
      </c>
      <c r="BA259" s="161">
        <f t="shared" si="201"/>
        <v>0</v>
      </c>
      <c r="BB259" s="161"/>
      <c r="BC259" s="236"/>
    </row>
    <row r="260" spans="1:55" ht="32.25" customHeight="1">
      <c r="A260" s="285"/>
      <c r="B260" s="320"/>
      <c r="C260" s="287"/>
      <c r="D260" s="146" t="s">
        <v>37</v>
      </c>
      <c r="E260" s="161">
        <f t="shared" si="199"/>
        <v>0</v>
      </c>
      <c r="F260" s="161">
        <f t="shared" si="187"/>
        <v>0</v>
      </c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236"/>
    </row>
    <row r="261" spans="1:55" ht="50.25" customHeight="1">
      <c r="A261" s="285"/>
      <c r="B261" s="320"/>
      <c r="C261" s="287"/>
      <c r="D261" s="168" t="s">
        <v>2</v>
      </c>
      <c r="E261" s="161">
        <f t="shared" si="199"/>
        <v>0</v>
      </c>
      <c r="F261" s="161">
        <f t="shared" si="187"/>
        <v>0</v>
      </c>
      <c r="G261" s="161" t="e">
        <f t="shared" ref="G261:G262" si="202">F261*100/E261</f>
        <v>#DIV/0!</v>
      </c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236"/>
    </row>
    <row r="262" spans="1:55" ht="22.5" customHeight="1">
      <c r="A262" s="285"/>
      <c r="B262" s="320"/>
      <c r="C262" s="287"/>
      <c r="D262" s="234" t="s">
        <v>267</v>
      </c>
      <c r="E262" s="161">
        <f>H262+K262+N262+Q262+T262+W262+Z262+AE262+AJ262+AO262+AT262+AY262</f>
        <v>514.70780000000002</v>
      </c>
      <c r="F262" s="161">
        <f t="shared" si="187"/>
        <v>11.8</v>
      </c>
      <c r="G262" s="161">
        <f t="shared" si="202"/>
        <v>2.2925628871371289</v>
      </c>
      <c r="H262" s="161"/>
      <c r="I262" s="161"/>
      <c r="J262" s="161"/>
      <c r="K262" s="161">
        <v>11.8</v>
      </c>
      <c r="L262" s="161">
        <v>11.8</v>
      </c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>
        <v>502.90780000000001</v>
      </c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236"/>
    </row>
    <row r="263" spans="1:55" ht="82.5" customHeight="1">
      <c r="A263" s="285"/>
      <c r="B263" s="320"/>
      <c r="C263" s="287"/>
      <c r="D263" s="234" t="s">
        <v>273</v>
      </c>
      <c r="E263" s="161">
        <f t="shared" ref="E263:E268" si="203">H263+K263+N263+Q263+T263+W263+Z263+AE263+AJ263+AO263+AT263+AY263</f>
        <v>0</v>
      </c>
      <c r="F263" s="161">
        <f t="shared" si="187"/>
        <v>0</v>
      </c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236"/>
    </row>
    <row r="264" spans="1:55" ht="22.5" customHeight="1">
      <c r="A264" s="285"/>
      <c r="B264" s="320"/>
      <c r="C264" s="287"/>
      <c r="D264" s="234" t="s">
        <v>268</v>
      </c>
      <c r="E264" s="161">
        <f t="shared" si="203"/>
        <v>0</v>
      </c>
      <c r="F264" s="161">
        <f t="shared" si="187"/>
        <v>0</v>
      </c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236"/>
    </row>
    <row r="265" spans="1:55" ht="31.2">
      <c r="A265" s="286"/>
      <c r="B265" s="321"/>
      <c r="C265" s="287"/>
      <c r="D265" s="236" t="s">
        <v>43</v>
      </c>
      <c r="E265" s="161">
        <f t="shared" si="203"/>
        <v>0</v>
      </c>
      <c r="F265" s="161">
        <f t="shared" si="187"/>
        <v>0</v>
      </c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236"/>
    </row>
    <row r="266" spans="1:55" ht="22.5" customHeight="1">
      <c r="A266" s="284" t="s">
        <v>431</v>
      </c>
      <c r="B266" s="319" t="s">
        <v>540</v>
      </c>
      <c r="C266" s="287" t="s">
        <v>292</v>
      </c>
      <c r="D266" s="148" t="s">
        <v>41</v>
      </c>
      <c r="E266" s="161">
        <f t="shared" si="203"/>
        <v>753.01099999999997</v>
      </c>
      <c r="F266" s="161">
        <f t="shared" ref="F266:F272" si="204">I266+L266+O266+R266+U266+X266+AA266+AF266+AK266+AP266+AU266+AZ266</f>
        <v>11.8</v>
      </c>
      <c r="G266" s="161">
        <f t="shared" ref="G266" si="205">F266*100/E266</f>
        <v>1.5670421813227164</v>
      </c>
      <c r="H266" s="161">
        <f>H267+H268+H269+H271+H272</f>
        <v>0</v>
      </c>
      <c r="I266" s="161">
        <f t="shared" ref="I266:BA266" si="206">I267+I268+I269+I271+I272</f>
        <v>0</v>
      </c>
      <c r="J266" s="161">
        <f t="shared" si="206"/>
        <v>0</v>
      </c>
      <c r="K266" s="161">
        <f t="shared" si="206"/>
        <v>11.8</v>
      </c>
      <c r="L266" s="161">
        <f t="shared" si="206"/>
        <v>11.8</v>
      </c>
      <c r="M266" s="161">
        <f t="shared" si="206"/>
        <v>0</v>
      </c>
      <c r="N266" s="161">
        <f t="shared" si="206"/>
        <v>0</v>
      </c>
      <c r="O266" s="161">
        <f t="shared" si="206"/>
        <v>0</v>
      </c>
      <c r="P266" s="161">
        <f t="shared" si="206"/>
        <v>0</v>
      </c>
      <c r="Q266" s="161">
        <f t="shared" si="206"/>
        <v>0</v>
      </c>
      <c r="R266" s="161">
        <f t="shared" si="206"/>
        <v>0</v>
      </c>
      <c r="S266" s="161">
        <f t="shared" si="206"/>
        <v>0</v>
      </c>
      <c r="T266" s="161">
        <f t="shared" si="206"/>
        <v>0</v>
      </c>
      <c r="U266" s="161">
        <f t="shared" si="206"/>
        <v>0</v>
      </c>
      <c r="V266" s="161">
        <f t="shared" si="206"/>
        <v>0</v>
      </c>
      <c r="W266" s="161">
        <f t="shared" si="206"/>
        <v>0</v>
      </c>
      <c r="X266" s="161">
        <f t="shared" si="206"/>
        <v>0</v>
      </c>
      <c r="Y266" s="161">
        <f t="shared" si="206"/>
        <v>0</v>
      </c>
      <c r="Z266" s="161">
        <f t="shared" si="206"/>
        <v>0</v>
      </c>
      <c r="AA266" s="161">
        <f t="shared" si="206"/>
        <v>0</v>
      </c>
      <c r="AB266" s="161">
        <f t="shared" si="206"/>
        <v>0</v>
      </c>
      <c r="AC266" s="161">
        <f t="shared" si="206"/>
        <v>0</v>
      </c>
      <c r="AD266" s="161">
        <f t="shared" si="206"/>
        <v>0</v>
      </c>
      <c r="AE266" s="161">
        <f t="shared" si="206"/>
        <v>741.21100000000001</v>
      </c>
      <c r="AF266" s="161">
        <f t="shared" si="206"/>
        <v>0</v>
      </c>
      <c r="AG266" s="161">
        <f t="shared" si="206"/>
        <v>0</v>
      </c>
      <c r="AH266" s="161">
        <f t="shared" si="206"/>
        <v>0</v>
      </c>
      <c r="AI266" s="161">
        <f t="shared" si="206"/>
        <v>0</v>
      </c>
      <c r="AJ266" s="161">
        <f t="shared" si="206"/>
        <v>0</v>
      </c>
      <c r="AK266" s="161">
        <f t="shared" si="206"/>
        <v>0</v>
      </c>
      <c r="AL266" s="161">
        <f t="shared" si="206"/>
        <v>0</v>
      </c>
      <c r="AM266" s="161">
        <f t="shared" si="206"/>
        <v>0</v>
      </c>
      <c r="AN266" s="161">
        <f t="shared" si="206"/>
        <v>0</v>
      </c>
      <c r="AO266" s="161">
        <f t="shared" si="206"/>
        <v>0</v>
      </c>
      <c r="AP266" s="161">
        <f t="shared" si="206"/>
        <v>0</v>
      </c>
      <c r="AQ266" s="161">
        <f t="shared" si="206"/>
        <v>0</v>
      </c>
      <c r="AR266" s="161">
        <f t="shared" si="206"/>
        <v>0</v>
      </c>
      <c r="AS266" s="161">
        <f t="shared" si="206"/>
        <v>0</v>
      </c>
      <c r="AT266" s="161">
        <f t="shared" si="206"/>
        <v>0</v>
      </c>
      <c r="AU266" s="161">
        <f t="shared" si="206"/>
        <v>0</v>
      </c>
      <c r="AV266" s="161">
        <f t="shared" si="206"/>
        <v>0</v>
      </c>
      <c r="AW266" s="161">
        <f t="shared" si="206"/>
        <v>0</v>
      </c>
      <c r="AX266" s="161">
        <f t="shared" si="206"/>
        <v>0</v>
      </c>
      <c r="AY266" s="161">
        <f t="shared" si="206"/>
        <v>0</v>
      </c>
      <c r="AZ266" s="161">
        <f t="shared" si="206"/>
        <v>0</v>
      </c>
      <c r="BA266" s="161">
        <f t="shared" si="206"/>
        <v>0</v>
      </c>
      <c r="BB266" s="161"/>
      <c r="BC266" s="236"/>
    </row>
    <row r="267" spans="1:55" ht="32.25" customHeight="1">
      <c r="A267" s="285"/>
      <c r="B267" s="320"/>
      <c r="C267" s="287"/>
      <c r="D267" s="146" t="s">
        <v>37</v>
      </c>
      <c r="E267" s="161">
        <f t="shared" si="203"/>
        <v>0</v>
      </c>
      <c r="F267" s="161">
        <f t="shared" si="204"/>
        <v>0</v>
      </c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236"/>
    </row>
    <row r="268" spans="1:55" ht="50.25" customHeight="1">
      <c r="A268" s="285"/>
      <c r="B268" s="320"/>
      <c r="C268" s="287"/>
      <c r="D268" s="168" t="s">
        <v>2</v>
      </c>
      <c r="E268" s="161">
        <f t="shared" si="203"/>
        <v>0</v>
      </c>
      <c r="F268" s="161">
        <f t="shared" si="204"/>
        <v>0</v>
      </c>
      <c r="G268" s="161" t="e">
        <f t="shared" ref="G268:G269" si="207">F268*100/E268</f>
        <v>#DIV/0!</v>
      </c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236"/>
    </row>
    <row r="269" spans="1:55" ht="22.5" customHeight="1">
      <c r="A269" s="285"/>
      <c r="B269" s="320"/>
      <c r="C269" s="287"/>
      <c r="D269" s="234" t="s">
        <v>267</v>
      </c>
      <c r="E269" s="161">
        <f>H269+K269+N269+Q269+T269+W269+Z269+AE269+AJ269+AO269+AT269+AY269</f>
        <v>753.01099999999997</v>
      </c>
      <c r="F269" s="161">
        <f t="shared" si="204"/>
        <v>11.8</v>
      </c>
      <c r="G269" s="161">
        <f t="shared" si="207"/>
        <v>1.5670421813227164</v>
      </c>
      <c r="H269" s="161"/>
      <c r="I269" s="161"/>
      <c r="J269" s="161"/>
      <c r="K269" s="161">
        <v>11.8</v>
      </c>
      <c r="L269" s="161">
        <v>11.8</v>
      </c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>
        <v>741.21100000000001</v>
      </c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236"/>
    </row>
    <row r="270" spans="1:55" ht="82.5" customHeight="1">
      <c r="A270" s="285"/>
      <c r="B270" s="320"/>
      <c r="C270" s="287"/>
      <c r="D270" s="234" t="s">
        <v>273</v>
      </c>
      <c r="E270" s="161">
        <f t="shared" ref="E270:E275" si="208">H270+K270+N270+Q270+T270+W270+Z270+AE270+AJ270+AO270+AT270+AY270</f>
        <v>0</v>
      </c>
      <c r="F270" s="161">
        <f t="shared" si="204"/>
        <v>0</v>
      </c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236"/>
    </row>
    <row r="271" spans="1:55" ht="22.5" customHeight="1">
      <c r="A271" s="285"/>
      <c r="B271" s="320"/>
      <c r="C271" s="287"/>
      <c r="D271" s="234" t="s">
        <v>268</v>
      </c>
      <c r="E271" s="161">
        <f t="shared" si="208"/>
        <v>0</v>
      </c>
      <c r="F271" s="161">
        <f t="shared" si="204"/>
        <v>0</v>
      </c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236"/>
    </row>
    <row r="272" spans="1:55" ht="31.2">
      <c r="A272" s="286"/>
      <c r="B272" s="321"/>
      <c r="C272" s="287"/>
      <c r="D272" s="236" t="s">
        <v>43</v>
      </c>
      <c r="E272" s="161">
        <f t="shared" si="208"/>
        <v>0</v>
      </c>
      <c r="F272" s="161">
        <f t="shared" si="204"/>
        <v>0</v>
      </c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236"/>
    </row>
    <row r="273" spans="1:55" ht="22.5" customHeight="1">
      <c r="A273" s="284" t="s">
        <v>432</v>
      </c>
      <c r="B273" s="319" t="s">
        <v>541</v>
      </c>
      <c r="C273" s="287" t="s">
        <v>292</v>
      </c>
      <c r="D273" s="148" t="s">
        <v>41</v>
      </c>
      <c r="E273" s="161">
        <f t="shared" si="208"/>
        <v>3297.9058200000004</v>
      </c>
      <c r="F273" s="161">
        <f t="shared" ref="F273:F279" si="209">I273+L273+O273+R273+U273+X273+AA273+AF273+AK273+AP273+AU273+AZ273</f>
        <v>11.8</v>
      </c>
      <c r="G273" s="161">
        <f t="shared" ref="G273" si="210">F273*100/E273</f>
        <v>0.3578028192448503</v>
      </c>
      <c r="H273" s="161">
        <f>H274+H275+H276+H278+H279</f>
        <v>0</v>
      </c>
      <c r="I273" s="161">
        <f t="shared" ref="I273:BA273" si="211">I274+I275+I276+I278+I279</f>
        <v>0</v>
      </c>
      <c r="J273" s="161">
        <f t="shared" si="211"/>
        <v>0</v>
      </c>
      <c r="K273" s="161">
        <f t="shared" si="211"/>
        <v>11.8</v>
      </c>
      <c r="L273" s="161">
        <f t="shared" si="211"/>
        <v>11.8</v>
      </c>
      <c r="M273" s="161">
        <f t="shared" si="211"/>
        <v>0</v>
      </c>
      <c r="N273" s="161">
        <f t="shared" si="211"/>
        <v>0</v>
      </c>
      <c r="O273" s="161">
        <f t="shared" si="211"/>
        <v>0</v>
      </c>
      <c r="P273" s="161">
        <f t="shared" si="211"/>
        <v>0</v>
      </c>
      <c r="Q273" s="161">
        <f t="shared" si="211"/>
        <v>0</v>
      </c>
      <c r="R273" s="161">
        <f t="shared" si="211"/>
        <v>0</v>
      </c>
      <c r="S273" s="161">
        <f t="shared" si="211"/>
        <v>0</v>
      </c>
      <c r="T273" s="161">
        <f t="shared" si="211"/>
        <v>0</v>
      </c>
      <c r="U273" s="161">
        <f t="shared" si="211"/>
        <v>0</v>
      </c>
      <c r="V273" s="161">
        <f t="shared" si="211"/>
        <v>0</v>
      </c>
      <c r="W273" s="161">
        <f t="shared" si="211"/>
        <v>0</v>
      </c>
      <c r="X273" s="161">
        <f t="shared" si="211"/>
        <v>0</v>
      </c>
      <c r="Y273" s="161">
        <f t="shared" si="211"/>
        <v>0</v>
      </c>
      <c r="Z273" s="161">
        <f t="shared" si="211"/>
        <v>0</v>
      </c>
      <c r="AA273" s="161">
        <f t="shared" si="211"/>
        <v>0</v>
      </c>
      <c r="AB273" s="161">
        <f t="shared" si="211"/>
        <v>0</v>
      </c>
      <c r="AC273" s="161">
        <f t="shared" si="211"/>
        <v>0</v>
      </c>
      <c r="AD273" s="161">
        <f t="shared" si="211"/>
        <v>0</v>
      </c>
      <c r="AE273" s="161">
        <f t="shared" si="211"/>
        <v>3286.1058200000002</v>
      </c>
      <c r="AF273" s="161">
        <f t="shared" si="211"/>
        <v>0</v>
      </c>
      <c r="AG273" s="161">
        <f t="shared" si="211"/>
        <v>0</v>
      </c>
      <c r="AH273" s="161">
        <f t="shared" si="211"/>
        <v>0</v>
      </c>
      <c r="AI273" s="161">
        <f t="shared" si="211"/>
        <v>0</v>
      </c>
      <c r="AJ273" s="161">
        <f t="shared" si="211"/>
        <v>0</v>
      </c>
      <c r="AK273" s="161">
        <f t="shared" si="211"/>
        <v>0</v>
      </c>
      <c r="AL273" s="161">
        <f t="shared" si="211"/>
        <v>0</v>
      </c>
      <c r="AM273" s="161">
        <f t="shared" si="211"/>
        <v>0</v>
      </c>
      <c r="AN273" s="161">
        <f t="shared" si="211"/>
        <v>0</v>
      </c>
      <c r="AO273" s="161">
        <f t="shared" si="211"/>
        <v>0</v>
      </c>
      <c r="AP273" s="161">
        <f t="shared" si="211"/>
        <v>0</v>
      </c>
      <c r="AQ273" s="161">
        <f t="shared" si="211"/>
        <v>0</v>
      </c>
      <c r="AR273" s="161">
        <f t="shared" si="211"/>
        <v>0</v>
      </c>
      <c r="AS273" s="161">
        <f t="shared" si="211"/>
        <v>0</v>
      </c>
      <c r="AT273" s="161">
        <f t="shared" si="211"/>
        <v>0</v>
      </c>
      <c r="AU273" s="161">
        <f t="shared" si="211"/>
        <v>0</v>
      </c>
      <c r="AV273" s="161">
        <f t="shared" si="211"/>
        <v>0</v>
      </c>
      <c r="AW273" s="161">
        <f t="shared" si="211"/>
        <v>0</v>
      </c>
      <c r="AX273" s="161">
        <f t="shared" si="211"/>
        <v>0</v>
      </c>
      <c r="AY273" s="161">
        <f t="shared" si="211"/>
        <v>0</v>
      </c>
      <c r="AZ273" s="161">
        <f t="shared" si="211"/>
        <v>0</v>
      </c>
      <c r="BA273" s="161">
        <f t="shared" si="211"/>
        <v>0</v>
      </c>
      <c r="BB273" s="161"/>
      <c r="BC273" s="236"/>
    </row>
    <row r="274" spans="1:55" ht="32.25" customHeight="1">
      <c r="A274" s="285"/>
      <c r="B274" s="320"/>
      <c r="C274" s="287"/>
      <c r="D274" s="146" t="s">
        <v>37</v>
      </c>
      <c r="E274" s="161">
        <f t="shared" si="208"/>
        <v>0</v>
      </c>
      <c r="F274" s="161">
        <f t="shared" si="209"/>
        <v>0</v>
      </c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236"/>
    </row>
    <row r="275" spans="1:55" ht="50.25" customHeight="1">
      <c r="A275" s="285"/>
      <c r="B275" s="320"/>
      <c r="C275" s="287"/>
      <c r="D275" s="168" t="s">
        <v>2</v>
      </c>
      <c r="E275" s="161">
        <f t="shared" si="208"/>
        <v>0</v>
      </c>
      <c r="F275" s="161">
        <f t="shared" si="209"/>
        <v>0</v>
      </c>
      <c r="G275" s="161" t="e">
        <f t="shared" ref="G275:G276" si="212">F275*100/E275</f>
        <v>#DIV/0!</v>
      </c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236"/>
    </row>
    <row r="276" spans="1:55" ht="22.5" customHeight="1">
      <c r="A276" s="285"/>
      <c r="B276" s="320"/>
      <c r="C276" s="287"/>
      <c r="D276" s="234" t="s">
        <v>267</v>
      </c>
      <c r="E276" s="161">
        <f>H276+K276+N276+Q276+T276+W276+Z276+AE276+AJ276+AO276+AT276+AY276</f>
        <v>3297.9058200000004</v>
      </c>
      <c r="F276" s="161">
        <f t="shared" si="209"/>
        <v>11.8</v>
      </c>
      <c r="G276" s="161">
        <f t="shared" si="212"/>
        <v>0.3578028192448503</v>
      </c>
      <c r="H276" s="161"/>
      <c r="I276" s="161"/>
      <c r="J276" s="161"/>
      <c r="K276" s="161">
        <v>11.8</v>
      </c>
      <c r="L276" s="161">
        <v>11.8</v>
      </c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>
        <v>3286.1058200000002</v>
      </c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236"/>
    </row>
    <row r="277" spans="1:55" ht="82.5" customHeight="1">
      <c r="A277" s="285"/>
      <c r="B277" s="320"/>
      <c r="C277" s="287"/>
      <c r="D277" s="234" t="s">
        <v>273</v>
      </c>
      <c r="E277" s="161">
        <f t="shared" ref="E277:E279" si="213">H277+K277+N277+Q277+T277+W277+Z277+AE277+AJ277+AO277+AT277+AY277</f>
        <v>0</v>
      </c>
      <c r="F277" s="161">
        <f t="shared" si="209"/>
        <v>0</v>
      </c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236"/>
    </row>
    <row r="278" spans="1:55" ht="22.5" customHeight="1">
      <c r="A278" s="285"/>
      <c r="B278" s="320"/>
      <c r="C278" s="287"/>
      <c r="D278" s="234" t="s">
        <v>268</v>
      </c>
      <c r="E278" s="161">
        <f t="shared" si="213"/>
        <v>0</v>
      </c>
      <c r="F278" s="161">
        <f t="shared" si="209"/>
        <v>0</v>
      </c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236"/>
    </row>
    <row r="279" spans="1:55" ht="31.2">
      <c r="A279" s="286"/>
      <c r="B279" s="321"/>
      <c r="C279" s="287"/>
      <c r="D279" s="236" t="s">
        <v>43</v>
      </c>
      <c r="E279" s="161">
        <f t="shared" si="213"/>
        <v>0</v>
      </c>
      <c r="F279" s="161">
        <f t="shared" si="209"/>
        <v>0</v>
      </c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236"/>
    </row>
    <row r="280" spans="1:55" ht="22.5" customHeight="1">
      <c r="A280" s="284" t="s">
        <v>433</v>
      </c>
      <c r="B280" s="319" t="s">
        <v>542</v>
      </c>
      <c r="C280" s="287" t="s">
        <v>292</v>
      </c>
      <c r="D280" s="148" t="s">
        <v>41</v>
      </c>
      <c r="E280" s="161">
        <f t="shared" ref="E280:E282" si="214">H280+K280+N280+Q280+T280+W280+Z280+AE280+AJ280+AO280+AT280+AY280</f>
        <v>1789.7056599999999</v>
      </c>
      <c r="F280" s="161">
        <f t="shared" ref="F280:F286" si="215">I280+L280+O280+R280+U280+X280+AA280+AF280+AK280+AP280+AU280+AZ280</f>
        <v>11.8</v>
      </c>
      <c r="G280" s="161">
        <f t="shared" ref="G280" si="216">F280*100/E280</f>
        <v>0.65932629391136865</v>
      </c>
      <c r="H280" s="161">
        <f>H281+H282+H283+H285+H286</f>
        <v>0</v>
      </c>
      <c r="I280" s="161">
        <f t="shared" ref="I280:BA280" si="217">I281+I282+I283+I285+I286</f>
        <v>0</v>
      </c>
      <c r="J280" s="161">
        <f t="shared" si="217"/>
        <v>0</v>
      </c>
      <c r="K280" s="161">
        <f t="shared" si="217"/>
        <v>11.8</v>
      </c>
      <c r="L280" s="161">
        <f t="shared" si="217"/>
        <v>11.8</v>
      </c>
      <c r="M280" s="161">
        <f t="shared" si="217"/>
        <v>0</v>
      </c>
      <c r="N280" s="161">
        <f t="shared" si="217"/>
        <v>0</v>
      </c>
      <c r="O280" s="161">
        <f t="shared" si="217"/>
        <v>0</v>
      </c>
      <c r="P280" s="161">
        <f t="shared" si="217"/>
        <v>0</v>
      </c>
      <c r="Q280" s="161">
        <f t="shared" si="217"/>
        <v>0</v>
      </c>
      <c r="R280" s="161">
        <f t="shared" si="217"/>
        <v>0</v>
      </c>
      <c r="S280" s="161">
        <f t="shared" si="217"/>
        <v>0</v>
      </c>
      <c r="T280" s="161">
        <f t="shared" si="217"/>
        <v>0</v>
      </c>
      <c r="U280" s="161">
        <f t="shared" si="217"/>
        <v>0</v>
      </c>
      <c r="V280" s="161">
        <f t="shared" si="217"/>
        <v>0</v>
      </c>
      <c r="W280" s="161">
        <f t="shared" si="217"/>
        <v>0</v>
      </c>
      <c r="X280" s="161">
        <f t="shared" si="217"/>
        <v>0</v>
      </c>
      <c r="Y280" s="161">
        <f t="shared" si="217"/>
        <v>0</v>
      </c>
      <c r="Z280" s="161">
        <f t="shared" si="217"/>
        <v>0</v>
      </c>
      <c r="AA280" s="161">
        <f t="shared" si="217"/>
        <v>0</v>
      </c>
      <c r="AB280" s="161">
        <f t="shared" si="217"/>
        <v>0</v>
      </c>
      <c r="AC280" s="161">
        <f t="shared" si="217"/>
        <v>0</v>
      </c>
      <c r="AD280" s="161">
        <f t="shared" si="217"/>
        <v>0</v>
      </c>
      <c r="AE280" s="161">
        <f t="shared" si="217"/>
        <v>1777.9056599999999</v>
      </c>
      <c r="AF280" s="161">
        <f t="shared" si="217"/>
        <v>0</v>
      </c>
      <c r="AG280" s="161">
        <f t="shared" si="217"/>
        <v>0</v>
      </c>
      <c r="AH280" s="161">
        <f t="shared" si="217"/>
        <v>0</v>
      </c>
      <c r="AI280" s="161">
        <f t="shared" si="217"/>
        <v>0</v>
      </c>
      <c r="AJ280" s="161">
        <f t="shared" si="217"/>
        <v>0</v>
      </c>
      <c r="AK280" s="161">
        <f t="shared" si="217"/>
        <v>0</v>
      </c>
      <c r="AL280" s="161">
        <f t="shared" si="217"/>
        <v>0</v>
      </c>
      <c r="AM280" s="161">
        <f t="shared" si="217"/>
        <v>0</v>
      </c>
      <c r="AN280" s="161">
        <f t="shared" si="217"/>
        <v>0</v>
      </c>
      <c r="AO280" s="161">
        <f t="shared" si="217"/>
        <v>0</v>
      </c>
      <c r="AP280" s="161">
        <f t="shared" si="217"/>
        <v>0</v>
      </c>
      <c r="AQ280" s="161">
        <f t="shared" si="217"/>
        <v>0</v>
      </c>
      <c r="AR280" s="161">
        <f t="shared" si="217"/>
        <v>0</v>
      </c>
      <c r="AS280" s="161">
        <f t="shared" si="217"/>
        <v>0</v>
      </c>
      <c r="AT280" s="161">
        <f t="shared" si="217"/>
        <v>0</v>
      </c>
      <c r="AU280" s="161">
        <f t="shared" si="217"/>
        <v>0</v>
      </c>
      <c r="AV280" s="161">
        <f t="shared" si="217"/>
        <v>0</v>
      </c>
      <c r="AW280" s="161">
        <f t="shared" si="217"/>
        <v>0</v>
      </c>
      <c r="AX280" s="161">
        <f t="shared" si="217"/>
        <v>0</v>
      </c>
      <c r="AY280" s="161">
        <f t="shared" si="217"/>
        <v>0</v>
      </c>
      <c r="AZ280" s="161">
        <f t="shared" si="217"/>
        <v>0</v>
      </c>
      <c r="BA280" s="161">
        <f t="shared" si="217"/>
        <v>0</v>
      </c>
      <c r="BB280" s="161"/>
      <c r="BC280" s="236"/>
    </row>
    <row r="281" spans="1:55" ht="32.25" customHeight="1">
      <c r="A281" s="285"/>
      <c r="B281" s="320"/>
      <c r="C281" s="287"/>
      <c r="D281" s="146" t="s">
        <v>37</v>
      </c>
      <c r="E281" s="161">
        <f t="shared" si="214"/>
        <v>0</v>
      </c>
      <c r="F281" s="161">
        <f t="shared" si="215"/>
        <v>0</v>
      </c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236"/>
    </row>
    <row r="282" spans="1:55" ht="50.25" customHeight="1">
      <c r="A282" s="285"/>
      <c r="B282" s="320"/>
      <c r="C282" s="287"/>
      <c r="D282" s="168" t="s">
        <v>2</v>
      </c>
      <c r="E282" s="161">
        <f t="shared" si="214"/>
        <v>0</v>
      </c>
      <c r="F282" s="161">
        <f t="shared" si="215"/>
        <v>0</v>
      </c>
      <c r="G282" s="161" t="e">
        <f t="shared" ref="G282:G283" si="218">F282*100/E282</f>
        <v>#DIV/0!</v>
      </c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236"/>
    </row>
    <row r="283" spans="1:55" ht="22.5" customHeight="1">
      <c r="A283" s="285"/>
      <c r="B283" s="320"/>
      <c r="C283" s="287"/>
      <c r="D283" s="234" t="s">
        <v>267</v>
      </c>
      <c r="E283" s="161">
        <f>H283+K283+N283+Q283+T283+W283+Z283+AE283+AJ283+AO283+AT283+AY283</f>
        <v>1789.7056599999999</v>
      </c>
      <c r="F283" s="161">
        <f t="shared" si="215"/>
        <v>11.8</v>
      </c>
      <c r="G283" s="161">
        <f t="shared" si="218"/>
        <v>0.65932629391136865</v>
      </c>
      <c r="H283" s="161"/>
      <c r="I283" s="161"/>
      <c r="J283" s="161"/>
      <c r="K283" s="161">
        <v>11.8</v>
      </c>
      <c r="L283" s="161">
        <v>11.8</v>
      </c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>
        <v>1777.9056599999999</v>
      </c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236"/>
    </row>
    <row r="284" spans="1:55" ht="82.5" customHeight="1">
      <c r="A284" s="285"/>
      <c r="B284" s="320"/>
      <c r="C284" s="287"/>
      <c r="D284" s="234" t="s">
        <v>273</v>
      </c>
      <c r="E284" s="161">
        <f t="shared" ref="E284:E286" si="219">H284+K284+N284+Q284+T284+W284+Z284+AE284+AJ284+AO284+AT284+AY284</f>
        <v>0</v>
      </c>
      <c r="F284" s="161">
        <f t="shared" si="215"/>
        <v>0</v>
      </c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236"/>
    </row>
    <row r="285" spans="1:55" ht="22.5" customHeight="1">
      <c r="A285" s="285"/>
      <c r="B285" s="320"/>
      <c r="C285" s="287"/>
      <c r="D285" s="234" t="s">
        <v>268</v>
      </c>
      <c r="E285" s="161">
        <f t="shared" si="219"/>
        <v>0</v>
      </c>
      <c r="F285" s="161">
        <f t="shared" si="215"/>
        <v>0</v>
      </c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236"/>
    </row>
    <row r="286" spans="1:55" ht="31.2">
      <c r="A286" s="286"/>
      <c r="B286" s="321"/>
      <c r="C286" s="287"/>
      <c r="D286" s="236" t="s">
        <v>43</v>
      </c>
      <c r="E286" s="161">
        <f t="shared" si="219"/>
        <v>0</v>
      </c>
      <c r="F286" s="161">
        <f t="shared" si="215"/>
        <v>0</v>
      </c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236"/>
    </row>
    <row r="287" spans="1:55" ht="22.5" customHeight="1">
      <c r="A287" s="284" t="s">
        <v>434</v>
      </c>
      <c r="B287" s="319" t="s">
        <v>543</v>
      </c>
      <c r="C287" s="287" t="s">
        <v>292</v>
      </c>
      <c r="D287" s="148" t="s">
        <v>41</v>
      </c>
      <c r="E287" s="161">
        <f t="shared" ref="E287:E289" si="220">H287+K287+N287+Q287+T287+W287+Z287+AE287+AJ287+AO287+AT287+AY287</f>
        <v>433.31720000000001</v>
      </c>
      <c r="F287" s="161">
        <f t="shared" ref="F287:F293" si="221">I287+L287+O287+R287+U287+X287+AA287+AF287+AK287+AP287+AU287+AZ287</f>
        <v>11.8</v>
      </c>
      <c r="G287" s="161">
        <f t="shared" ref="G287" si="222">F287*100/E287</f>
        <v>2.7231783091001232</v>
      </c>
      <c r="H287" s="161">
        <f>H288+H289+H290+H292+H293</f>
        <v>0</v>
      </c>
      <c r="I287" s="161">
        <f t="shared" ref="I287:BA287" si="223">I288+I289+I290+I292+I293</f>
        <v>0</v>
      </c>
      <c r="J287" s="161">
        <f t="shared" si="223"/>
        <v>0</v>
      </c>
      <c r="K287" s="161">
        <f t="shared" si="223"/>
        <v>11.8</v>
      </c>
      <c r="L287" s="161">
        <f t="shared" si="223"/>
        <v>11.8</v>
      </c>
      <c r="M287" s="161">
        <f t="shared" si="223"/>
        <v>0</v>
      </c>
      <c r="N287" s="161">
        <f t="shared" si="223"/>
        <v>0</v>
      </c>
      <c r="O287" s="161">
        <f t="shared" si="223"/>
        <v>0</v>
      </c>
      <c r="P287" s="161">
        <f t="shared" si="223"/>
        <v>0</v>
      </c>
      <c r="Q287" s="161">
        <f t="shared" si="223"/>
        <v>0</v>
      </c>
      <c r="R287" s="161">
        <f t="shared" si="223"/>
        <v>0</v>
      </c>
      <c r="S287" s="161">
        <f t="shared" si="223"/>
        <v>0</v>
      </c>
      <c r="T287" s="161">
        <f t="shared" si="223"/>
        <v>0</v>
      </c>
      <c r="U287" s="161">
        <f t="shared" si="223"/>
        <v>0</v>
      </c>
      <c r="V287" s="161">
        <f t="shared" si="223"/>
        <v>0</v>
      </c>
      <c r="W287" s="161">
        <f t="shared" si="223"/>
        <v>0</v>
      </c>
      <c r="X287" s="161">
        <f t="shared" si="223"/>
        <v>0</v>
      </c>
      <c r="Y287" s="161">
        <f t="shared" si="223"/>
        <v>0</v>
      </c>
      <c r="Z287" s="161">
        <f t="shared" si="223"/>
        <v>0</v>
      </c>
      <c r="AA287" s="161">
        <f t="shared" si="223"/>
        <v>0</v>
      </c>
      <c r="AB287" s="161">
        <f t="shared" si="223"/>
        <v>0</v>
      </c>
      <c r="AC287" s="161">
        <f t="shared" si="223"/>
        <v>0</v>
      </c>
      <c r="AD287" s="161">
        <f t="shared" si="223"/>
        <v>0</v>
      </c>
      <c r="AE287" s="161">
        <f t="shared" si="223"/>
        <v>421.5172</v>
      </c>
      <c r="AF287" s="161">
        <f t="shared" si="223"/>
        <v>0</v>
      </c>
      <c r="AG287" s="161">
        <f t="shared" si="223"/>
        <v>0</v>
      </c>
      <c r="AH287" s="161">
        <f t="shared" si="223"/>
        <v>0</v>
      </c>
      <c r="AI287" s="161">
        <f t="shared" si="223"/>
        <v>0</v>
      </c>
      <c r="AJ287" s="161">
        <f t="shared" si="223"/>
        <v>0</v>
      </c>
      <c r="AK287" s="161">
        <f t="shared" si="223"/>
        <v>0</v>
      </c>
      <c r="AL287" s="161">
        <f t="shared" si="223"/>
        <v>0</v>
      </c>
      <c r="AM287" s="161">
        <f t="shared" si="223"/>
        <v>0</v>
      </c>
      <c r="AN287" s="161">
        <f t="shared" si="223"/>
        <v>0</v>
      </c>
      <c r="AO287" s="161">
        <f t="shared" si="223"/>
        <v>0</v>
      </c>
      <c r="AP287" s="161">
        <f t="shared" si="223"/>
        <v>0</v>
      </c>
      <c r="AQ287" s="161">
        <f t="shared" si="223"/>
        <v>0</v>
      </c>
      <c r="AR287" s="161">
        <f t="shared" si="223"/>
        <v>0</v>
      </c>
      <c r="AS287" s="161">
        <f t="shared" si="223"/>
        <v>0</v>
      </c>
      <c r="AT287" s="161">
        <f t="shared" si="223"/>
        <v>0</v>
      </c>
      <c r="AU287" s="161">
        <f t="shared" si="223"/>
        <v>0</v>
      </c>
      <c r="AV287" s="161">
        <f t="shared" si="223"/>
        <v>0</v>
      </c>
      <c r="AW287" s="161">
        <f t="shared" si="223"/>
        <v>0</v>
      </c>
      <c r="AX287" s="161">
        <f t="shared" si="223"/>
        <v>0</v>
      </c>
      <c r="AY287" s="161">
        <f t="shared" si="223"/>
        <v>0</v>
      </c>
      <c r="AZ287" s="161">
        <f t="shared" si="223"/>
        <v>0</v>
      </c>
      <c r="BA287" s="161">
        <f t="shared" si="223"/>
        <v>0</v>
      </c>
      <c r="BB287" s="161"/>
      <c r="BC287" s="236"/>
    </row>
    <row r="288" spans="1:55" ht="32.25" customHeight="1">
      <c r="A288" s="285"/>
      <c r="B288" s="320"/>
      <c r="C288" s="287"/>
      <c r="D288" s="146" t="s">
        <v>37</v>
      </c>
      <c r="E288" s="161">
        <f t="shared" si="220"/>
        <v>0</v>
      </c>
      <c r="F288" s="161">
        <f t="shared" si="221"/>
        <v>0</v>
      </c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236"/>
    </row>
    <row r="289" spans="1:55" ht="50.25" customHeight="1">
      <c r="A289" s="285"/>
      <c r="B289" s="320"/>
      <c r="C289" s="287"/>
      <c r="D289" s="168" t="s">
        <v>2</v>
      </c>
      <c r="E289" s="161">
        <f t="shared" si="220"/>
        <v>0</v>
      </c>
      <c r="F289" s="161">
        <f t="shared" si="221"/>
        <v>0</v>
      </c>
      <c r="G289" s="161" t="e">
        <f t="shared" ref="G289:G290" si="224">F289*100/E289</f>
        <v>#DIV/0!</v>
      </c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236"/>
    </row>
    <row r="290" spans="1:55" ht="22.5" customHeight="1">
      <c r="A290" s="285"/>
      <c r="B290" s="320"/>
      <c r="C290" s="287"/>
      <c r="D290" s="234" t="s">
        <v>267</v>
      </c>
      <c r="E290" s="161">
        <f>H290+K290+N290+Q290+T290+W290+Z290+AE290+AJ290+AO290+AT290+AY290</f>
        <v>433.31720000000001</v>
      </c>
      <c r="F290" s="161">
        <f t="shared" si="221"/>
        <v>11.8</v>
      </c>
      <c r="G290" s="161">
        <f t="shared" si="224"/>
        <v>2.7231783091001232</v>
      </c>
      <c r="H290" s="161"/>
      <c r="I290" s="161"/>
      <c r="J290" s="161"/>
      <c r="K290" s="161">
        <v>11.8</v>
      </c>
      <c r="L290" s="161">
        <v>11.8</v>
      </c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>
        <v>421.5172</v>
      </c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236"/>
    </row>
    <row r="291" spans="1:55" ht="82.5" customHeight="1">
      <c r="A291" s="285"/>
      <c r="B291" s="320"/>
      <c r="C291" s="287"/>
      <c r="D291" s="234" t="s">
        <v>273</v>
      </c>
      <c r="E291" s="161">
        <f t="shared" ref="E291:E293" si="225">H291+K291+N291+Q291+T291+W291+Z291+AE291+AJ291+AO291+AT291+AY291</f>
        <v>0</v>
      </c>
      <c r="F291" s="161">
        <f t="shared" si="221"/>
        <v>0</v>
      </c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236"/>
    </row>
    <row r="292" spans="1:55" ht="22.5" customHeight="1">
      <c r="A292" s="285"/>
      <c r="B292" s="320"/>
      <c r="C292" s="287"/>
      <c r="D292" s="234" t="s">
        <v>268</v>
      </c>
      <c r="E292" s="161">
        <f t="shared" si="225"/>
        <v>0</v>
      </c>
      <c r="F292" s="161">
        <f t="shared" si="221"/>
        <v>0</v>
      </c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236"/>
    </row>
    <row r="293" spans="1:55" ht="31.2">
      <c r="A293" s="286"/>
      <c r="B293" s="321"/>
      <c r="C293" s="287"/>
      <c r="D293" s="236" t="s">
        <v>43</v>
      </c>
      <c r="E293" s="161">
        <f t="shared" si="225"/>
        <v>0</v>
      </c>
      <c r="F293" s="161">
        <f t="shared" si="221"/>
        <v>0</v>
      </c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236"/>
    </row>
    <row r="294" spans="1:55" ht="22.5" customHeight="1">
      <c r="A294" s="284" t="s">
        <v>435</v>
      </c>
      <c r="B294" s="319" t="s">
        <v>544</v>
      </c>
      <c r="C294" s="287" t="s">
        <v>292</v>
      </c>
      <c r="D294" s="148" t="s">
        <v>41</v>
      </c>
      <c r="E294" s="161">
        <f t="shared" ref="E294:E296" si="226">H294+K294+N294+Q294+T294+W294+Z294+AE294+AJ294+AO294+AT294+AY294</f>
        <v>1722.1428100000001</v>
      </c>
      <c r="F294" s="161">
        <f t="shared" ref="F294:F300" si="227">I294+L294+O294+R294+U294+X294+AA294+AF294+AK294+AP294+AU294+AZ294</f>
        <v>11.8</v>
      </c>
      <c r="G294" s="161">
        <f t="shared" ref="G294" si="228">F294*100/E294</f>
        <v>0.68519288478752816</v>
      </c>
      <c r="H294" s="161">
        <f>H295+H296+H297+H299+H300</f>
        <v>0</v>
      </c>
      <c r="I294" s="161">
        <f t="shared" ref="I294:BA294" si="229">I295+I296+I297+I299+I300</f>
        <v>0</v>
      </c>
      <c r="J294" s="161">
        <f t="shared" si="229"/>
        <v>0</v>
      </c>
      <c r="K294" s="161">
        <f t="shared" si="229"/>
        <v>11.8</v>
      </c>
      <c r="L294" s="161">
        <f t="shared" si="229"/>
        <v>11.8</v>
      </c>
      <c r="M294" s="161">
        <f t="shared" si="229"/>
        <v>0</v>
      </c>
      <c r="N294" s="161">
        <f t="shared" si="229"/>
        <v>0</v>
      </c>
      <c r="O294" s="161">
        <f t="shared" si="229"/>
        <v>0</v>
      </c>
      <c r="P294" s="161">
        <f t="shared" si="229"/>
        <v>0</v>
      </c>
      <c r="Q294" s="161">
        <f t="shared" si="229"/>
        <v>0</v>
      </c>
      <c r="R294" s="161">
        <f t="shared" si="229"/>
        <v>0</v>
      </c>
      <c r="S294" s="161">
        <f t="shared" si="229"/>
        <v>0</v>
      </c>
      <c r="T294" s="161">
        <f t="shared" si="229"/>
        <v>0</v>
      </c>
      <c r="U294" s="161">
        <f t="shared" si="229"/>
        <v>0</v>
      </c>
      <c r="V294" s="161">
        <f t="shared" si="229"/>
        <v>0</v>
      </c>
      <c r="W294" s="161">
        <f t="shared" si="229"/>
        <v>0</v>
      </c>
      <c r="X294" s="161">
        <f t="shared" si="229"/>
        <v>0</v>
      </c>
      <c r="Y294" s="161">
        <f t="shared" si="229"/>
        <v>0</v>
      </c>
      <c r="Z294" s="161">
        <f t="shared" si="229"/>
        <v>0</v>
      </c>
      <c r="AA294" s="161">
        <f t="shared" si="229"/>
        <v>0</v>
      </c>
      <c r="AB294" s="161">
        <f t="shared" si="229"/>
        <v>0</v>
      </c>
      <c r="AC294" s="161">
        <f t="shared" si="229"/>
        <v>0</v>
      </c>
      <c r="AD294" s="161">
        <f t="shared" si="229"/>
        <v>0</v>
      </c>
      <c r="AE294" s="161">
        <f t="shared" si="229"/>
        <v>1710.3428100000001</v>
      </c>
      <c r="AF294" s="161">
        <f t="shared" si="229"/>
        <v>0</v>
      </c>
      <c r="AG294" s="161">
        <f t="shared" si="229"/>
        <v>0</v>
      </c>
      <c r="AH294" s="161">
        <f t="shared" si="229"/>
        <v>0</v>
      </c>
      <c r="AI294" s="161">
        <f t="shared" si="229"/>
        <v>0</v>
      </c>
      <c r="AJ294" s="161">
        <f t="shared" si="229"/>
        <v>0</v>
      </c>
      <c r="AK294" s="161">
        <f t="shared" si="229"/>
        <v>0</v>
      </c>
      <c r="AL294" s="161">
        <f t="shared" si="229"/>
        <v>0</v>
      </c>
      <c r="AM294" s="161">
        <f t="shared" si="229"/>
        <v>0</v>
      </c>
      <c r="AN294" s="161">
        <f t="shared" si="229"/>
        <v>0</v>
      </c>
      <c r="AO294" s="161">
        <f t="shared" si="229"/>
        <v>0</v>
      </c>
      <c r="AP294" s="161">
        <f t="shared" si="229"/>
        <v>0</v>
      </c>
      <c r="AQ294" s="161">
        <f t="shared" si="229"/>
        <v>0</v>
      </c>
      <c r="AR294" s="161">
        <f t="shared" si="229"/>
        <v>0</v>
      </c>
      <c r="AS294" s="161">
        <f t="shared" si="229"/>
        <v>0</v>
      </c>
      <c r="AT294" s="161">
        <f t="shared" si="229"/>
        <v>0</v>
      </c>
      <c r="AU294" s="161">
        <f t="shared" si="229"/>
        <v>0</v>
      </c>
      <c r="AV294" s="161">
        <f t="shared" si="229"/>
        <v>0</v>
      </c>
      <c r="AW294" s="161">
        <f t="shared" si="229"/>
        <v>0</v>
      </c>
      <c r="AX294" s="161">
        <f t="shared" si="229"/>
        <v>0</v>
      </c>
      <c r="AY294" s="161">
        <f t="shared" si="229"/>
        <v>0</v>
      </c>
      <c r="AZ294" s="161">
        <f t="shared" si="229"/>
        <v>0</v>
      </c>
      <c r="BA294" s="161">
        <f t="shared" si="229"/>
        <v>0</v>
      </c>
      <c r="BB294" s="161"/>
      <c r="BC294" s="236"/>
    </row>
    <row r="295" spans="1:55" ht="32.25" customHeight="1">
      <c r="A295" s="285"/>
      <c r="B295" s="320"/>
      <c r="C295" s="287"/>
      <c r="D295" s="146" t="s">
        <v>37</v>
      </c>
      <c r="E295" s="161">
        <f t="shared" si="226"/>
        <v>0</v>
      </c>
      <c r="F295" s="161">
        <f t="shared" si="227"/>
        <v>0</v>
      </c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236"/>
    </row>
    <row r="296" spans="1:55" ht="50.25" customHeight="1">
      <c r="A296" s="285"/>
      <c r="B296" s="320"/>
      <c r="C296" s="287"/>
      <c r="D296" s="168" t="s">
        <v>2</v>
      </c>
      <c r="E296" s="161">
        <f t="shared" si="226"/>
        <v>0</v>
      </c>
      <c r="F296" s="200">
        <f t="shared" si="227"/>
        <v>0</v>
      </c>
      <c r="G296" s="161" t="e">
        <f t="shared" ref="G296:G297" si="230">F296*100/E296</f>
        <v>#DIV/0!</v>
      </c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236"/>
    </row>
    <row r="297" spans="1:55" ht="22.5" customHeight="1">
      <c r="A297" s="285"/>
      <c r="B297" s="320"/>
      <c r="C297" s="287"/>
      <c r="D297" s="234" t="s">
        <v>267</v>
      </c>
      <c r="E297" s="161">
        <f>H297+K297+N297+Q297+T297+W297+Z297+AE297+AJ297+AO297+AT297+AY297</f>
        <v>1722.1428100000001</v>
      </c>
      <c r="F297" s="200">
        <f t="shared" si="227"/>
        <v>11.8</v>
      </c>
      <c r="G297" s="161">
        <f t="shared" si="230"/>
        <v>0.68519288478752816</v>
      </c>
      <c r="H297" s="161"/>
      <c r="I297" s="161"/>
      <c r="J297" s="161"/>
      <c r="K297" s="161">
        <v>11.8</v>
      </c>
      <c r="L297" s="161">
        <v>11.8</v>
      </c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>
        <v>1710.3428100000001</v>
      </c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236"/>
    </row>
    <row r="298" spans="1:55" ht="82.5" customHeight="1">
      <c r="A298" s="285"/>
      <c r="B298" s="320"/>
      <c r="C298" s="287"/>
      <c r="D298" s="234" t="s">
        <v>273</v>
      </c>
      <c r="E298" s="161">
        <f t="shared" ref="E298:E300" si="231">H298+K298+N298+Q298+T298+W298+Z298+AE298+AJ298+AO298+AT298+AY298</f>
        <v>0</v>
      </c>
      <c r="F298" s="161">
        <f t="shared" si="227"/>
        <v>0</v>
      </c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236"/>
    </row>
    <row r="299" spans="1:55" ht="22.5" customHeight="1">
      <c r="A299" s="285"/>
      <c r="B299" s="320"/>
      <c r="C299" s="287"/>
      <c r="D299" s="234" t="s">
        <v>268</v>
      </c>
      <c r="E299" s="161">
        <f t="shared" si="231"/>
        <v>0</v>
      </c>
      <c r="F299" s="161">
        <f t="shared" si="227"/>
        <v>0</v>
      </c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236"/>
    </row>
    <row r="300" spans="1:55" ht="31.2">
      <c r="A300" s="286"/>
      <c r="B300" s="321"/>
      <c r="C300" s="287"/>
      <c r="D300" s="236" t="s">
        <v>43</v>
      </c>
      <c r="E300" s="161">
        <f t="shared" si="231"/>
        <v>0</v>
      </c>
      <c r="F300" s="161">
        <f t="shared" si="227"/>
        <v>0</v>
      </c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236"/>
    </row>
    <row r="301" spans="1:55" ht="22.5" customHeight="1">
      <c r="A301" s="284" t="s">
        <v>436</v>
      </c>
      <c r="B301" s="319" t="s">
        <v>545</v>
      </c>
      <c r="C301" s="287" t="s">
        <v>292</v>
      </c>
      <c r="D301" s="148" t="s">
        <v>41</v>
      </c>
      <c r="E301" s="161">
        <f t="shared" ref="E301:E303" si="232">H301+K301+N301+Q301+T301+W301+Z301+AE301+AJ301+AO301+AT301+AY301</f>
        <v>3210.1457</v>
      </c>
      <c r="F301" s="161">
        <f t="shared" ref="F301:F307" si="233">I301+L301+O301+R301+U301+X301+AA301+AF301+AK301+AP301+AU301+AZ301</f>
        <v>11.8</v>
      </c>
      <c r="G301" s="161">
        <f t="shared" ref="G301" si="234">F301*100/E301</f>
        <v>0.36758456166023867</v>
      </c>
      <c r="H301" s="161">
        <f>H302+H303+H304+H306+H307</f>
        <v>0</v>
      </c>
      <c r="I301" s="161">
        <f t="shared" ref="I301:BA301" si="235">I302+I303+I304+I306+I307</f>
        <v>0</v>
      </c>
      <c r="J301" s="161">
        <f t="shared" si="235"/>
        <v>0</v>
      </c>
      <c r="K301" s="161">
        <f t="shared" si="235"/>
        <v>11.8</v>
      </c>
      <c r="L301" s="161">
        <f t="shared" si="235"/>
        <v>11.8</v>
      </c>
      <c r="M301" s="161">
        <f t="shared" si="235"/>
        <v>0</v>
      </c>
      <c r="N301" s="161">
        <f t="shared" si="235"/>
        <v>0</v>
      </c>
      <c r="O301" s="161">
        <f t="shared" si="235"/>
        <v>0</v>
      </c>
      <c r="P301" s="161">
        <f t="shared" si="235"/>
        <v>0</v>
      </c>
      <c r="Q301" s="161">
        <f t="shared" si="235"/>
        <v>0</v>
      </c>
      <c r="R301" s="161">
        <f t="shared" si="235"/>
        <v>0</v>
      </c>
      <c r="S301" s="161">
        <f t="shared" si="235"/>
        <v>0</v>
      </c>
      <c r="T301" s="161">
        <f t="shared" si="235"/>
        <v>0</v>
      </c>
      <c r="U301" s="161">
        <f t="shared" si="235"/>
        <v>0</v>
      </c>
      <c r="V301" s="161">
        <f t="shared" si="235"/>
        <v>0</v>
      </c>
      <c r="W301" s="161">
        <f t="shared" si="235"/>
        <v>0</v>
      </c>
      <c r="X301" s="161">
        <f t="shared" si="235"/>
        <v>0</v>
      </c>
      <c r="Y301" s="161">
        <f t="shared" si="235"/>
        <v>0</v>
      </c>
      <c r="Z301" s="161">
        <f t="shared" si="235"/>
        <v>0</v>
      </c>
      <c r="AA301" s="161">
        <f t="shared" si="235"/>
        <v>0</v>
      </c>
      <c r="AB301" s="161">
        <f t="shared" si="235"/>
        <v>0</v>
      </c>
      <c r="AC301" s="161">
        <f t="shared" si="235"/>
        <v>0</v>
      </c>
      <c r="AD301" s="161">
        <f t="shared" si="235"/>
        <v>0</v>
      </c>
      <c r="AE301" s="161">
        <f t="shared" si="235"/>
        <v>3198.3456999999999</v>
      </c>
      <c r="AF301" s="161">
        <f t="shared" si="235"/>
        <v>0</v>
      </c>
      <c r="AG301" s="161">
        <f t="shared" si="235"/>
        <v>0</v>
      </c>
      <c r="AH301" s="161">
        <f t="shared" si="235"/>
        <v>0</v>
      </c>
      <c r="AI301" s="161">
        <f t="shared" si="235"/>
        <v>0</v>
      </c>
      <c r="AJ301" s="161">
        <f t="shared" si="235"/>
        <v>0</v>
      </c>
      <c r="AK301" s="161">
        <f t="shared" si="235"/>
        <v>0</v>
      </c>
      <c r="AL301" s="161">
        <f t="shared" si="235"/>
        <v>0</v>
      </c>
      <c r="AM301" s="161">
        <f t="shared" si="235"/>
        <v>0</v>
      </c>
      <c r="AN301" s="161">
        <f t="shared" si="235"/>
        <v>0</v>
      </c>
      <c r="AO301" s="161">
        <f t="shared" si="235"/>
        <v>0</v>
      </c>
      <c r="AP301" s="161">
        <f t="shared" si="235"/>
        <v>0</v>
      </c>
      <c r="AQ301" s="161">
        <f t="shared" si="235"/>
        <v>0</v>
      </c>
      <c r="AR301" s="161">
        <f t="shared" si="235"/>
        <v>0</v>
      </c>
      <c r="AS301" s="161">
        <f t="shared" si="235"/>
        <v>0</v>
      </c>
      <c r="AT301" s="161">
        <f t="shared" si="235"/>
        <v>0</v>
      </c>
      <c r="AU301" s="161">
        <f t="shared" si="235"/>
        <v>0</v>
      </c>
      <c r="AV301" s="161">
        <f t="shared" si="235"/>
        <v>0</v>
      </c>
      <c r="AW301" s="161">
        <f t="shared" si="235"/>
        <v>0</v>
      </c>
      <c r="AX301" s="161">
        <f t="shared" si="235"/>
        <v>0</v>
      </c>
      <c r="AY301" s="161">
        <f t="shared" si="235"/>
        <v>0</v>
      </c>
      <c r="AZ301" s="161">
        <f t="shared" si="235"/>
        <v>0</v>
      </c>
      <c r="BA301" s="161">
        <f t="shared" si="235"/>
        <v>0</v>
      </c>
      <c r="BB301" s="161"/>
      <c r="BC301" s="236"/>
    </row>
    <row r="302" spans="1:55" ht="32.25" customHeight="1">
      <c r="A302" s="285"/>
      <c r="B302" s="320"/>
      <c r="C302" s="287"/>
      <c r="D302" s="146" t="s">
        <v>37</v>
      </c>
      <c r="E302" s="161">
        <f t="shared" si="232"/>
        <v>0</v>
      </c>
      <c r="F302" s="161">
        <f t="shared" si="233"/>
        <v>0</v>
      </c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236"/>
    </row>
    <row r="303" spans="1:55" ht="50.25" customHeight="1">
      <c r="A303" s="285"/>
      <c r="B303" s="320"/>
      <c r="C303" s="287"/>
      <c r="D303" s="168" t="s">
        <v>2</v>
      </c>
      <c r="E303" s="161">
        <f t="shared" si="232"/>
        <v>0</v>
      </c>
      <c r="F303" s="161">
        <f t="shared" si="233"/>
        <v>0</v>
      </c>
      <c r="G303" s="161" t="e">
        <f t="shared" ref="G303:G304" si="236">F303*100/E303</f>
        <v>#DIV/0!</v>
      </c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236"/>
    </row>
    <row r="304" spans="1:55" ht="22.5" customHeight="1">
      <c r="A304" s="285"/>
      <c r="B304" s="320"/>
      <c r="C304" s="287"/>
      <c r="D304" s="234" t="s">
        <v>267</v>
      </c>
      <c r="E304" s="161">
        <f>H304+K304+N304+Q304+T304+W304+Z304+AE304+AJ304+AO304+AT304+AY304</f>
        <v>3210.1457</v>
      </c>
      <c r="F304" s="161">
        <f t="shared" si="233"/>
        <v>11.8</v>
      </c>
      <c r="G304" s="161">
        <f t="shared" si="236"/>
        <v>0.36758456166023867</v>
      </c>
      <c r="H304" s="161"/>
      <c r="I304" s="161"/>
      <c r="J304" s="161"/>
      <c r="K304" s="161">
        <v>11.8</v>
      </c>
      <c r="L304" s="161">
        <v>11.8</v>
      </c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>
        <v>3198.3456999999999</v>
      </c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236"/>
    </row>
    <row r="305" spans="1:55" ht="82.5" customHeight="1">
      <c r="A305" s="285"/>
      <c r="B305" s="320"/>
      <c r="C305" s="287"/>
      <c r="D305" s="234" t="s">
        <v>273</v>
      </c>
      <c r="E305" s="161">
        <f t="shared" ref="E305:E307" si="237">H305+K305+N305+Q305+T305+W305+Z305+AE305+AJ305+AO305+AT305+AY305</f>
        <v>0</v>
      </c>
      <c r="F305" s="161">
        <f t="shared" si="233"/>
        <v>0</v>
      </c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236"/>
    </row>
    <row r="306" spans="1:55" ht="22.5" customHeight="1">
      <c r="A306" s="285"/>
      <c r="B306" s="320"/>
      <c r="C306" s="287"/>
      <c r="D306" s="234" t="s">
        <v>268</v>
      </c>
      <c r="E306" s="161">
        <f t="shared" si="237"/>
        <v>0</v>
      </c>
      <c r="F306" s="161">
        <f t="shared" si="233"/>
        <v>0</v>
      </c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236"/>
    </row>
    <row r="307" spans="1:55" ht="31.2">
      <c r="A307" s="286"/>
      <c r="B307" s="321"/>
      <c r="C307" s="287"/>
      <c r="D307" s="236" t="s">
        <v>43</v>
      </c>
      <c r="E307" s="161">
        <f t="shared" si="237"/>
        <v>0</v>
      </c>
      <c r="F307" s="161">
        <f t="shared" si="233"/>
        <v>0</v>
      </c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236"/>
    </row>
    <row r="308" spans="1:55" ht="22.5" customHeight="1">
      <c r="A308" s="284" t="s">
        <v>437</v>
      </c>
      <c r="B308" s="319" t="s">
        <v>546</v>
      </c>
      <c r="C308" s="287" t="s">
        <v>292</v>
      </c>
      <c r="D308" s="148" t="s">
        <v>41</v>
      </c>
      <c r="E308" s="161">
        <f t="shared" ref="E308:E310" si="238">H308+K308+N308+Q308+T308+W308+Z308+AE308+AJ308+AO308+AT308+AY308</f>
        <v>4525.3114999999998</v>
      </c>
      <c r="F308" s="161">
        <f t="shared" ref="F308:F314" si="239">I308+L308+O308+R308+U308+X308+AA308+AF308+AK308+AP308+AU308+AZ308</f>
        <v>11.8</v>
      </c>
      <c r="G308" s="161">
        <f t="shared" ref="G308:G311" si="240">F308*100/E308</f>
        <v>0.26075553030990245</v>
      </c>
      <c r="H308" s="161">
        <f>H309+H310+H311</f>
        <v>0</v>
      </c>
      <c r="I308" s="161">
        <f t="shared" ref="I308:BA308" si="241">I309+I310+I311</f>
        <v>0</v>
      </c>
      <c r="J308" s="161">
        <f t="shared" si="241"/>
        <v>0</v>
      </c>
      <c r="K308" s="161">
        <f t="shared" si="241"/>
        <v>11.8</v>
      </c>
      <c r="L308" s="161">
        <f t="shared" si="241"/>
        <v>11.8</v>
      </c>
      <c r="M308" s="161">
        <f t="shared" si="241"/>
        <v>0</v>
      </c>
      <c r="N308" s="161">
        <f t="shared" si="241"/>
        <v>0</v>
      </c>
      <c r="O308" s="161">
        <f t="shared" si="241"/>
        <v>0</v>
      </c>
      <c r="P308" s="161">
        <f t="shared" si="241"/>
        <v>0</v>
      </c>
      <c r="Q308" s="161">
        <f t="shared" si="241"/>
        <v>0</v>
      </c>
      <c r="R308" s="161">
        <f t="shared" si="241"/>
        <v>0</v>
      </c>
      <c r="S308" s="161">
        <f t="shared" si="241"/>
        <v>0</v>
      </c>
      <c r="T308" s="161">
        <f t="shared" si="241"/>
        <v>0</v>
      </c>
      <c r="U308" s="161">
        <f t="shared" si="241"/>
        <v>0</v>
      </c>
      <c r="V308" s="161">
        <f t="shared" si="241"/>
        <v>0</v>
      </c>
      <c r="W308" s="161">
        <f t="shared" si="241"/>
        <v>0</v>
      </c>
      <c r="X308" s="161">
        <f t="shared" si="241"/>
        <v>0</v>
      </c>
      <c r="Y308" s="161">
        <f t="shared" si="241"/>
        <v>0</v>
      </c>
      <c r="Z308" s="161">
        <f t="shared" si="241"/>
        <v>0</v>
      </c>
      <c r="AA308" s="161">
        <f t="shared" si="241"/>
        <v>0</v>
      </c>
      <c r="AB308" s="161">
        <f t="shared" si="241"/>
        <v>0</v>
      </c>
      <c r="AC308" s="161">
        <f t="shared" si="241"/>
        <v>0</v>
      </c>
      <c r="AD308" s="161">
        <f t="shared" si="241"/>
        <v>0</v>
      </c>
      <c r="AE308" s="161">
        <f t="shared" si="241"/>
        <v>4513.5114999999996</v>
      </c>
      <c r="AF308" s="161">
        <f t="shared" si="241"/>
        <v>0</v>
      </c>
      <c r="AG308" s="161">
        <f t="shared" si="241"/>
        <v>0</v>
      </c>
      <c r="AH308" s="161">
        <f t="shared" si="241"/>
        <v>0</v>
      </c>
      <c r="AI308" s="161">
        <f t="shared" si="241"/>
        <v>0</v>
      </c>
      <c r="AJ308" s="161">
        <f t="shared" si="241"/>
        <v>0</v>
      </c>
      <c r="AK308" s="161">
        <f t="shared" si="241"/>
        <v>0</v>
      </c>
      <c r="AL308" s="161">
        <f t="shared" si="241"/>
        <v>0</v>
      </c>
      <c r="AM308" s="161">
        <f t="shared" si="241"/>
        <v>0</v>
      </c>
      <c r="AN308" s="161">
        <f t="shared" si="241"/>
        <v>0</v>
      </c>
      <c r="AO308" s="161">
        <f t="shared" si="241"/>
        <v>0</v>
      </c>
      <c r="AP308" s="161">
        <f t="shared" si="241"/>
        <v>0</v>
      </c>
      <c r="AQ308" s="161">
        <f t="shared" si="241"/>
        <v>0</v>
      </c>
      <c r="AR308" s="161">
        <f t="shared" si="241"/>
        <v>0</v>
      </c>
      <c r="AS308" s="161">
        <f t="shared" si="241"/>
        <v>0</v>
      </c>
      <c r="AT308" s="161">
        <f t="shared" si="241"/>
        <v>0</v>
      </c>
      <c r="AU308" s="161">
        <f t="shared" si="241"/>
        <v>0</v>
      </c>
      <c r="AV308" s="161">
        <f t="shared" si="241"/>
        <v>0</v>
      </c>
      <c r="AW308" s="161">
        <f t="shared" si="241"/>
        <v>0</v>
      </c>
      <c r="AX308" s="161">
        <f t="shared" si="241"/>
        <v>0</v>
      </c>
      <c r="AY308" s="161">
        <f t="shared" si="241"/>
        <v>0</v>
      </c>
      <c r="AZ308" s="161">
        <f t="shared" si="241"/>
        <v>0</v>
      </c>
      <c r="BA308" s="161">
        <f t="shared" si="241"/>
        <v>0</v>
      </c>
      <c r="BB308" s="161"/>
      <c r="BC308" s="236"/>
    </row>
    <row r="309" spans="1:55" ht="32.25" customHeight="1">
      <c r="A309" s="285"/>
      <c r="B309" s="320"/>
      <c r="C309" s="287"/>
      <c r="D309" s="146" t="s">
        <v>37</v>
      </c>
      <c r="E309" s="161">
        <f t="shared" si="238"/>
        <v>0</v>
      </c>
      <c r="F309" s="161">
        <f t="shared" si="239"/>
        <v>0</v>
      </c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236"/>
    </row>
    <row r="310" spans="1:55" ht="50.25" customHeight="1">
      <c r="A310" s="285"/>
      <c r="B310" s="320"/>
      <c r="C310" s="287"/>
      <c r="D310" s="168" t="s">
        <v>2</v>
      </c>
      <c r="E310" s="161">
        <f t="shared" si="238"/>
        <v>0</v>
      </c>
      <c r="F310" s="161">
        <f t="shared" si="239"/>
        <v>0</v>
      </c>
      <c r="G310" s="161" t="e">
        <f t="shared" si="240"/>
        <v>#DIV/0!</v>
      </c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236"/>
    </row>
    <row r="311" spans="1:55" ht="22.5" customHeight="1">
      <c r="A311" s="285"/>
      <c r="B311" s="320"/>
      <c r="C311" s="287"/>
      <c r="D311" s="234" t="s">
        <v>267</v>
      </c>
      <c r="E311" s="161">
        <f>H311+K311+N311+Q311+T311+W311+Z311+AE311+AJ311+AO311+AT311+AY311</f>
        <v>4525.3114999999998</v>
      </c>
      <c r="F311" s="161">
        <f t="shared" si="239"/>
        <v>11.8</v>
      </c>
      <c r="G311" s="161">
        <f t="shared" si="240"/>
        <v>0.26075553030990245</v>
      </c>
      <c r="H311" s="161"/>
      <c r="I311" s="161"/>
      <c r="J311" s="161"/>
      <c r="K311" s="161">
        <v>11.8</v>
      </c>
      <c r="L311" s="161">
        <v>11.8</v>
      </c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>
        <v>4513.5114999999996</v>
      </c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236"/>
    </row>
    <row r="312" spans="1:55" ht="82.5" customHeight="1">
      <c r="A312" s="285"/>
      <c r="B312" s="320"/>
      <c r="C312" s="287"/>
      <c r="D312" s="234" t="s">
        <v>273</v>
      </c>
      <c r="E312" s="161">
        <f t="shared" ref="E312:E314" si="242">H312+K312+N312+Q312+T312+W312+Z312+AE312+AJ312+AO312+AT312+AY312</f>
        <v>0</v>
      </c>
      <c r="F312" s="161">
        <f t="shared" si="239"/>
        <v>0</v>
      </c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236"/>
    </row>
    <row r="313" spans="1:55" ht="22.5" customHeight="1">
      <c r="A313" s="285"/>
      <c r="B313" s="320"/>
      <c r="C313" s="287"/>
      <c r="D313" s="234" t="s">
        <v>268</v>
      </c>
      <c r="E313" s="161">
        <f t="shared" si="242"/>
        <v>0</v>
      </c>
      <c r="F313" s="161">
        <f t="shared" si="239"/>
        <v>0</v>
      </c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236"/>
    </row>
    <row r="314" spans="1:55" ht="31.2">
      <c r="A314" s="286"/>
      <c r="B314" s="321"/>
      <c r="C314" s="287"/>
      <c r="D314" s="236" t="s">
        <v>43</v>
      </c>
      <c r="E314" s="161">
        <f t="shared" si="242"/>
        <v>0</v>
      </c>
      <c r="F314" s="161">
        <f t="shared" si="239"/>
        <v>0</v>
      </c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236"/>
    </row>
    <row r="315" spans="1:55" ht="22.5" customHeight="1">
      <c r="A315" s="284" t="s">
        <v>438</v>
      </c>
      <c r="B315" s="319" t="s">
        <v>547</v>
      </c>
      <c r="C315" s="287" t="s">
        <v>292</v>
      </c>
      <c r="D315" s="148" t="s">
        <v>41</v>
      </c>
      <c r="E315" s="161">
        <f t="shared" ref="E315:E317" si="243">H315+K315+N315+Q315+T315+W315+Z315+AE315+AJ315+AO315+AT315+AY315</f>
        <v>1471.7044899999999</v>
      </c>
      <c r="F315" s="161">
        <f t="shared" ref="F315:F321" si="244">I315+L315+O315+R315+U315+X315+AA315+AF315+AK315+AP315+AU315+AZ315</f>
        <v>11.8</v>
      </c>
      <c r="G315" s="161">
        <f t="shared" ref="G315:G378" si="245">F315*100/E315</f>
        <v>0.80179139767386332</v>
      </c>
      <c r="H315" s="161">
        <f>H316+H317+H318+H320+H321</f>
        <v>0</v>
      </c>
      <c r="I315" s="161">
        <f t="shared" ref="I315:BA315" si="246">I316+I317+I318+I320+I321</f>
        <v>0</v>
      </c>
      <c r="J315" s="161">
        <f t="shared" si="246"/>
        <v>0</v>
      </c>
      <c r="K315" s="161">
        <f t="shared" si="246"/>
        <v>11.8</v>
      </c>
      <c r="L315" s="161">
        <f t="shared" si="246"/>
        <v>11.8</v>
      </c>
      <c r="M315" s="161">
        <f t="shared" si="246"/>
        <v>0</v>
      </c>
      <c r="N315" s="161">
        <f t="shared" si="246"/>
        <v>0</v>
      </c>
      <c r="O315" s="161">
        <f t="shared" si="246"/>
        <v>0</v>
      </c>
      <c r="P315" s="161">
        <f t="shared" si="246"/>
        <v>0</v>
      </c>
      <c r="Q315" s="161">
        <f t="shared" si="246"/>
        <v>0</v>
      </c>
      <c r="R315" s="161">
        <f t="shared" si="246"/>
        <v>0</v>
      </c>
      <c r="S315" s="161">
        <f t="shared" si="246"/>
        <v>0</v>
      </c>
      <c r="T315" s="161">
        <f t="shared" si="246"/>
        <v>0</v>
      </c>
      <c r="U315" s="161">
        <f t="shared" si="246"/>
        <v>0</v>
      </c>
      <c r="V315" s="161">
        <f t="shared" si="246"/>
        <v>0</v>
      </c>
      <c r="W315" s="161">
        <f t="shared" si="246"/>
        <v>0</v>
      </c>
      <c r="X315" s="161">
        <f t="shared" si="246"/>
        <v>0</v>
      </c>
      <c r="Y315" s="161">
        <f t="shared" si="246"/>
        <v>0</v>
      </c>
      <c r="Z315" s="161">
        <f t="shared" si="246"/>
        <v>0</v>
      </c>
      <c r="AA315" s="161">
        <f t="shared" si="246"/>
        <v>0</v>
      </c>
      <c r="AB315" s="161">
        <f t="shared" si="246"/>
        <v>0</v>
      </c>
      <c r="AC315" s="161">
        <f t="shared" si="246"/>
        <v>0</v>
      </c>
      <c r="AD315" s="161">
        <f t="shared" si="246"/>
        <v>0</v>
      </c>
      <c r="AE315" s="161">
        <f t="shared" si="246"/>
        <v>1459.9044899999999</v>
      </c>
      <c r="AF315" s="161">
        <f t="shared" si="246"/>
        <v>0</v>
      </c>
      <c r="AG315" s="161">
        <f t="shared" si="246"/>
        <v>0</v>
      </c>
      <c r="AH315" s="161">
        <f t="shared" si="246"/>
        <v>0</v>
      </c>
      <c r="AI315" s="161">
        <f t="shared" si="246"/>
        <v>0</v>
      </c>
      <c r="AJ315" s="161">
        <f t="shared" si="246"/>
        <v>0</v>
      </c>
      <c r="AK315" s="161">
        <f t="shared" si="246"/>
        <v>0</v>
      </c>
      <c r="AL315" s="161">
        <f t="shared" si="246"/>
        <v>0</v>
      </c>
      <c r="AM315" s="161">
        <f t="shared" si="246"/>
        <v>0</v>
      </c>
      <c r="AN315" s="161">
        <f t="shared" si="246"/>
        <v>0</v>
      </c>
      <c r="AO315" s="161">
        <f t="shared" si="246"/>
        <v>0</v>
      </c>
      <c r="AP315" s="161">
        <f t="shared" si="246"/>
        <v>0</v>
      </c>
      <c r="AQ315" s="161">
        <f t="shared" si="246"/>
        <v>0</v>
      </c>
      <c r="AR315" s="161">
        <f t="shared" si="246"/>
        <v>0</v>
      </c>
      <c r="AS315" s="161">
        <f t="shared" si="246"/>
        <v>0</v>
      </c>
      <c r="AT315" s="161">
        <f t="shared" si="246"/>
        <v>0</v>
      </c>
      <c r="AU315" s="161">
        <f t="shared" si="246"/>
        <v>0</v>
      </c>
      <c r="AV315" s="161">
        <f t="shared" si="246"/>
        <v>0</v>
      </c>
      <c r="AW315" s="161">
        <f t="shared" si="246"/>
        <v>0</v>
      </c>
      <c r="AX315" s="161">
        <f t="shared" si="246"/>
        <v>0</v>
      </c>
      <c r="AY315" s="161">
        <f t="shared" si="246"/>
        <v>0</v>
      </c>
      <c r="AZ315" s="161">
        <f t="shared" si="246"/>
        <v>0</v>
      </c>
      <c r="BA315" s="161">
        <f t="shared" si="246"/>
        <v>0</v>
      </c>
      <c r="BB315" s="161"/>
      <c r="BC315" s="236"/>
    </row>
    <row r="316" spans="1:55" ht="32.25" customHeight="1">
      <c r="A316" s="285"/>
      <c r="B316" s="320"/>
      <c r="C316" s="287"/>
      <c r="D316" s="146" t="s">
        <v>37</v>
      </c>
      <c r="E316" s="161">
        <f t="shared" si="243"/>
        <v>0</v>
      </c>
      <c r="F316" s="161">
        <f t="shared" si="244"/>
        <v>0</v>
      </c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236"/>
    </row>
    <row r="317" spans="1:55" ht="50.25" customHeight="1">
      <c r="A317" s="285"/>
      <c r="B317" s="320"/>
      <c r="C317" s="287"/>
      <c r="D317" s="168" t="s">
        <v>2</v>
      </c>
      <c r="E317" s="161">
        <f t="shared" si="243"/>
        <v>0</v>
      </c>
      <c r="F317" s="161">
        <f t="shared" si="244"/>
        <v>0</v>
      </c>
      <c r="G317" s="161" t="e">
        <f t="shared" si="245"/>
        <v>#DIV/0!</v>
      </c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236"/>
    </row>
    <row r="318" spans="1:55" ht="22.5" customHeight="1">
      <c r="A318" s="285"/>
      <c r="B318" s="320"/>
      <c r="C318" s="287"/>
      <c r="D318" s="234" t="s">
        <v>267</v>
      </c>
      <c r="E318" s="161">
        <f>H318+K318+N318+Q318+T318+W318+Z318+AE318+AJ318+AO318+AT318+AY318</f>
        <v>1471.7044899999999</v>
      </c>
      <c r="F318" s="161">
        <f t="shared" si="244"/>
        <v>11.8</v>
      </c>
      <c r="G318" s="161">
        <f t="shared" si="245"/>
        <v>0.80179139767386332</v>
      </c>
      <c r="H318" s="161"/>
      <c r="I318" s="161"/>
      <c r="J318" s="161"/>
      <c r="K318" s="161">
        <v>11.8</v>
      </c>
      <c r="L318" s="161">
        <v>11.8</v>
      </c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>
        <v>1459.9044899999999</v>
      </c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236"/>
    </row>
    <row r="319" spans="1:55" ht="82.5" customHeight="1">
      <c r="A319" s="285"/>
      <c r="B319" s="320"/>
      <c r="C319" s="287"/>
      <c r="D319" s="234" t="s">
        <v>273</v>
      </c>
      <c r="E319" s="161">
        <f t="shared" ref="E319:E321" si="247">H319+K319+N319+Q319+T319+W319+Z319+AE319+AJ319+AO319+AT319+AY319</f>
        <v>0</v>
      </c>
      <c r="F319" s="161">
        <f t="shared" si="244"/>
        <v>0</v>
      </c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236"/>
    </row>
    <row r="320" spans="1:55" ht="22.5" customHeight="1">
      <c r="A320" s="285"/>
      <c r="B320" s="320"/>
      <c r="C320" s="287"/>
      <c r="D320" s="234" t="s">
        <v>268</v>
      </c>
      <c r="E320" s="161">
        <f t="shared" si="247"/>
        <v>0</v>
      </c>
      <c r="F320" s="161">
        <f t="shared" si="244"/>
        <v>0</v>
      </c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236"/>
    </row>
    <row r="321" spans="1:55" ht="31.2">
      <c r="A321" s="286"/>
      <c r="B321" s="321"/>
      <c r="C321" s="287"/>
      <c r="D321" s="236" t="s">
        <v>43</v>
      </c>
      <c r="E321" s="161">
        <f t="shared" si="247"/>
        <v>0</v>
      </c>
      <c r="F321" s="161">
        <f t="shared" si="244"/>
        <v>0</v>
      </c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236"/>
    </row>
    <row r="322" spans="1:55" ht="22.5" customHeight="1">
      <c r="A322" s="284" t="s">
        <v>439</v>
      </c>
      <c r="B322" s="319" t="s">
        <v>548</v>
      </c>
      <c r="C322" s="287" t="s">
        <v>292</v>
      </c>
      <c r="D322" s="148" t="s">
        <v>41</v>
      </c>
      <c r="E322" s="161">
        <f t="shared" ref="E322:E324" si="248">H322+K322+N322+Q322+T322+W322+Z322+AE322+AJ322+AO322+AT322+AY322</f>
        <v>1596.7856299999999</v>
      </c>
      <c r="F322" s="161">
        <f t="shared" ref="F322:F328" si="249">I322+L322+O322+R322+U322+X322+AA322+AF322+AK322+AP322+AU322+AZ322</f>
        <v>11.8</v>
      </c>
      <c r="G322" s="161">
        <f t="shared" si="245"/>
        <v>0.7389846062179305</v>
      </c>
      <c r="H322" s="161">
        <f>H323+H324+H325+H327+H328</f>
        <v>0</v>
      </c>
      <c r="I322" s="161">
        <f t="shared" ref="I322:BA322" si="250">I323+I324+I325+I327+I328</f>
        <v>0</v>
      </c>
      <c r="J322" s="161">
        <f t="shared" si="250"/>
        <v>0</v>
      </c>
      <c r="K322" s="161">
        <f t="shared" si="250"/>
        <v>11.8</v>
      </c>
      <c r="L322" s="161">
        <f t="shared" si="250"/>
        <v>11.8</v>
      </c>
      <c r="M322" s="161">
        <f t="shared" si="250"/>
        <v>0</v>
      </c>
      <c r="N322" s="161">
        <f t="shared" si="250"/>
        <v>0</v>
      </c>
      <c r="O322" s="161">
        <f t="shared" si="250"/>
        <v>0</v>
      </c>
      <c r="P322" s="161">
        <f t="shared" si="250"/>
        <v>0</v>
      </c>
      <c r="Q322" s="161">
        <f t="shared" si="250"/>
        <v>0</v>
      </c>
      <c r="R322" s="161">
        <f t="shared" si="250"/>
        <v>0</v>
      </c>
      <c r="S322" s="161">
        <f t="shared" si="250"/>
        <v>0</v>
      </c>
      <c r="T322" s="161">
        <f t="shared" si="250"/>
        <v>0</v>
      </c>
      <c r="U322" s="161">
        <f t="shared" si="250"/>
        <v>0</v>
      </c>
      <c r="V322" s="161">
        <f t="shared" si="250"/>
        <v>0</v>
      </c>
      <c r="W322" s="161">
        <f t="shared" si="250"/>
        <v>0</v>
      </c>
      <c r="X322" s="161">
        <f t="shared" si="250"/>
        <v>0</v>
      </c>
      <c r="Y322" s="161">
        <f t="shared" si="250"/>
        <v>0</v>
      </c>
      <c r="Z322" s="161">
        <f t="shared" si="250"/>
        <v>0</v>
      </c>
      <c r="AA322" s="161">
        <f t="shared" si="250"/>
        <v>0</v>
      </c>
      <c r="AB322" s="161">
        <f t="shared" si="250"/>
        <v>0</v>
      </c>
      <c r="AC322" s="161">
        <f t="shared" si="250"/>
        <v>0</v>
      </c>
      <c r="AD322" s="161">
        <f t="shared" si="250"/>
        <v>0</v>
      </c>
      <c r="AE322" s="161">
        <f t="shared" si="250"/>
        <v>1584.9856299999999</v>
      </c>
      <c r="AF322" s="161">
        <f t="shared" si="250"/>
        <v>0</v>
      </c>
      <c r="AG322" s="161">
        <f t="shared" si="250"/>
        <v>0</v>
      </c>
      <c r="AH322" s="161">
        <f t="shared" si="250"/>
        <v>0</v>
      </c>
      <c r="AI322" s="161">
        <f t="shared" si="250"/>
        <v>0</v>
      </c>
      <c r="AJ322" s="161">
        <f t="shared" si="250"/>
        <v>0</v>
      </c>
      <c r="AK322" s="161">
        <f t="shared" si="250"/>
        <v>0</v>
      </c>
      <c r="AL322" s="161">
        <f t="shared" si="250"/>
        <v>0</v>
      </c>
      <c r="AM322" s="161">
        <f t="shared" si="250"/>
        <v>0</v>
      </c>
      <c r="AN322" s="161">
        <f t="shared" si="250"/>
        <v>0</v>
      </c>
      <c r="AO322" s="161">
        <f t="shared" si="250"/>
        <v>0</v>
      </c>
      <c r="AP322" s="161">
        <f t="shared" si="250"/>
        <v>0</v>
      </c>
      <c r="AQ322" s="161">
        <f t="shared" si="250"/>
        <v>0</v>
      </c>
      <c r="AR322" s="161">
        <f t="shared" si="250"/>
        <v>0</v>
      </c>
      <c r="AS322" s="161">
        <f t="shared" si="250"/>
        <v>0</v>
      </c>
      <c r="AT322" s="161">
        <f t="shared" si="250"/>
        <v>0</v>
      </c>
      <c r="AU322" s="161">
        <f t="shared" si="250"/>
        <v>0</v>
      </c>
      <c r="AV322" s="161">
        <f t="shared" si="250"/>
        <v>0</v>
      </c>
      <c r="AW322" s="161">
        <f t="shared" si="250"/>
        <v>0</v>
      </c>
      <c r="AX322" s="161">
        <f t="shared" si="250"/>
        <v>0</v>
      </c>
      <c r="AY322" s="161">
        <f t="shared" si="250"/>
        <v>0</v>
      </c>
      <c r="AZ322" s="161">
        <f t="shared" si="250"/>
        <v>0</v>
      </c>
      <c r="BA322" s="161">
        <f t="shared" si="250"/>
        <v>0</v>
      </c>
      <c r="BB322" s="161"/>
      <c r="BC322" s="236"/>
    </row>
    <row r="323" spans="1:55" ht="32.25" customHeight="1">
      <c r="A323" s="285"/>
      <c r="B323" s="320"/>
      <c r="C323" s="287"/>
      <c r="D323" s="146" t="s">
        <v>37</v>
      </c>
      <c r="E323" s="161">
        <f t="shared" si="248"/>
        <v>0</v>
      </c>
      <c r="F323" s="161">
        <f t="shared" si="249"/>
        <v>0</v>
      </c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236"/>
    </row>
    <row r="324" spans="1:55" ht="50.25" customHeight="1">
      <c r="A324" s="285"/>
      <c r="B324" s="320"/>
      <c r="C324" s="287"/>
      <c r="D324" s="168" t="s">
        <v>2</v>
      </c>
      <c r="E324" s="161">
        <f t="shared" si="248"/>
        <v>0</v>
      </c>
      <c r="F324" s="161">
        <f t="shared" si="249"/>
        <v>0</v>
      </c>
      <c r="G324" s="161" t="e">
        <f t="shared" si="245"/>
        <v>#DIV/0!</v>
      </c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236"/>
    </row>
    <row r="325" spans="1:55" ht="22.5" customHeight="1">
      <c r="A325" s="285"/>
      <c r="B325" s="320"/>
      <c r="C325" s="287"/>
      <c r="D325" s="234" t="s">
        <v>267</v>
      </c>
      <c r="E325" s="161">
        <f>H325+K325+N325+Q325+T325+W325+Z325+AE325+AJ325+AO325+AT325+AY325</f>
        <v>1596.7856299999999</v>
      </c>
      <c r="F325" s="161">
        <f t="shared" si="249"/>
        <v>11.8</v>
      </c>
      <c r="G325" s="161">
        <f t="shared" si="245"/>
        <v>0.7389846062179305</v>
      </c>
      <c r="H325" s="161"/>
      <c r="I325" s="161"/>
      <c r="J325" s="161"/>
      <c r="K325" s="161">
        <v>11.8</v>
      </c>
      <c r="L325" s="161">
        <v>11.8</v>
      </c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>
        <v>1584.9856299999999</v>
      </c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236"/>
    </row>
    <row r="326" spans="1:55" ht="82.5" customHeight="1">
      <c r="A326" s="285"/>
      <c r="B326" s="320"/>
      <c r="C326" s="287"/>
      <c r="D326" s="234" t="s">
        <v>273</v>
      </c>
      <c r="E326" s="161">
        <f t="shared" ref="E326:E328" si="251">H326+K326+N326+Q326+T326+W326+Z326+AE326+AJ326+AO326+AT326+AY326</f>
        <v>0</v>
      </c>
      <c r="F326" s="161">
        <f t="shared" si="249"/>
        <v>0</v>
      </c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236"/>
    </row>
    <row r="327" spans="1:55" ht="50.25" customHeight="1">
      <c r="A327" s="285"/>
      <c r="B327" s="320"/>
      <c r="C327" s="287"/>
      <c r="D327" s="234" t="s">
        <v>268</v>
      </c>
      <c r="E327" s="161">
        <f t="shared" si="251"/>
        <v>0</v>
      </c>
      <c r="F327" s="161">
        <f t="shared" si="249"/>
        <v>0</v>
      </c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236"/>
    </row>
    <row r="328" spans="1:55" ht="31.2">
      <c r="A328" s="286"/>
      <c r="B328" s="321"/>
      <c r="C328" s="287"/>
      <c r="D328" s="236" t="s">
        <v>43</v>
      </c>
      <c r="E328" s="161">
        <f t="shared" si="251"/>
        <v>0</v>
      </c>
      <c r="F328" s="161">
        <f t="shared" si="249"/>
        <v>0</v>
      </c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236"/>
    </row>
    <row r="329" spans="1:55" ht="22.5" customHeight="1">
      <c r="A329" s="284" t="s">
        <v>459</v>
      </c>
      <c r="B329" s="319" t="s">
        <v>549</v>
      </c>
      <c r="C329" s="287" t="s">
        <v>292</v>
      </c>
      <c r="D329" s="148" t="s">
        <v>41</v>
      </c>
      <c r="E329" s="161">
        <f t="shared" ref="E329:F329" si="252">H329+K329+N329+Q329+T329+W329+Z329+AE329+AJ329+AO329+AT329+AY329</f>
        <v>5335.7195200000006</v>
      </c>
      <c r="F329" s="161">
        <f t="shared" si="252"/>
        <v>11.8</v>
      </c>
      <c r="G329" s="161">
        <f t="shared" si="245"/>
        <v>0.22115105480656896</v>
      </c>
      <c r="H329" s="161">
        <f>H330+H331+H332+H334+H335</f>
        <v>0</v>
      </c>
      <c r="I329" s="161">
        <f t="shared" ref="I329:BA329" si="253">I330+I331+I332+I334+I335</f>
        <v>0</v>
      </c>
      <c r="J329" s="161">
        <f t="shared" si="253"/>
        <v>0</v>
      </c>
      <c r="K329" s="161">
        <f t="shared" si="253"/>
        <v>11.8</v>
      </c>
      <c r="L329" s="161">
        <f t="shared" si="253"/>
        <v>11.8</v>
      </c>
      <c r="M329" s="161">
        <f t="shared" si="253"/>
        <v>0</v>
      </c>
      <c r="N329" s="161">
        <f t="shared" si="253"/>
        <v>0</v>
      </c>
      <c r="O329" s="161">
        <f t="shared" si="253"/>
        <v>0</v>
      </c>
      <c r="P329" s="161">
        <f t="shared" si="253"/>
        <v>0</v>
      </c>
      <c r="Q329" s="161">
        <f t="shared" si="253"/>
        <v>0</v>
      </c>
      <c r="R329" s="161">
        <f t="shared" si="253"/>
        <v>0</v>
      </c>
      <c r="S329" s="161">
        <f t="shared" si="253"/>
        <v>0</v>
      </c>
      <c r="T329" s="161">
        <f t="shared" si="253"/>
        <v>0</v>
      </c>
      <c r="U329" s="161">
        <f t="shared" si="253"/>
        <v>0</v>
      </c>
      <c r="V329" s="161">
        <f t="shared" si="253"/>
        <v>0</v>
      </c>
      <c r="W329" s="161">
        <f t="shared" si="253"/>
        <v>0</v>
      </c>
      <c r="X329" s="161">
        <f t="shared" si="253"/>
        <v>0</v>
      </c>
      <c r="Y329" s="161">
        <f t="shared" si="253"/>
        <v>0</v>
      </c>
      <c r="Z329" s="161">
        <f t="shared" si="253"/>
        <v>0</v>
      </c>
      <c r="AA329" s="161">
        <f t="shared" si="253"/>
        <v>0</v>
      </c>
      <c r="AB329" s="161">
        <f t="shared" si="253"/>
        <v>0</v>
      </c>
      <c r="AC329" s="161">
        <f t="shared" si="253"/>
        <v>0</v>
      </c>
      <c r="AD329" s="161">
        <f t="shared" si="253"/>
        <v>0</v>
      </c>
      <c r="AE329" s="161">
        <f t="shared" si="253"/>
        <v>5323.9195200000004</v>
      </c>
      <c r="AF329" s="161">
        <f t="shared" si="253"/>
        <v>0</v>
      </c>
      <c r="AG329" s="161">
        <f t="shared" si="253"/>
        <v>0</v>
      </c>
      <c r="AH329" s="161">
        <f t="shared" si="253"/>
        <v>0</v>
      </c>
      <c r="AI329" s="161">
        <f t="shared" si="253"/>
        <v>0</v>
      </c>
      <c r="AJ329" s="161">
        <f t="shared" si="253"/>
        <v>0</v>
      </c>
      <c r="AK329" s="161">
        <f t="shared" si="253"/>
        <v>0</v>
      </c>
      <c r="AL329" s="161">
        <f t="shared" si="253"/>
        <v>0</v>
      </c>
      <c r="AM329" s="161">
        <f t="shared" si="253"/>
        <v>0</v>
      </c>
      <c r="AN329" s="161">
        <f t="shared" si="253"/>
        <v>0</v>
      </c>
      <c r="AO329" s="161">
        <f t="shared" si="253"/>
        <v>0</v>
      </c>
      <c r="AP329" s="161">
        <f t="shared" si="253"/>
        <v>0</v>
      </c>
      <c r="AQ329" s="161">
        <f t="shared" si="253"/>
        <v>0</v>
      </c>
      <c r="AR329" s="161">
        <f t="shared" si="253"/>
        <v>0</v>
      </c>
      <c r="AS329" s="161">
        <f t="shared" si="253"/>
        <v>0</v>
      </c>
      <c r="AT329" s="161">
        <f t="shared" si="253"/>
        <v>0</v>
      </c>
      <c r="AU329" s="161">
        <f t="shared" si="253"/>
        <v>0</v>
      </c>
      <c r="AV329" s="161">
        <f t="shared" si="253"/>
        <v>0</v>
      </c>
      <c r="AW329" s="161">
        <f t="shared" si="253"/>
        <v>0</v>
      </c>
      <c r="AX329" s="161">
        <f t="shared" si="253"/>
        <v>0</v>
      </c>
      <c r="AY329" s="161">
        <f t="shared" si="253"/>
        <v>0</v>
      </c>
      <c r="AZ329" s="161">
        <f t="shared" si="253"/>
        <v>0</v>
      </c>
      <c r="BA329" s="161">
        <f t="shared" si="253"/>
        <v>0</v>
      </c>
      <c r="BB329" s="161"/>
      <c r="BC329" s="236"/>
    </row>
    <row r="330" spans="1:55" ht="32.25" customHeight="1">
      <c r="A330" s="285"/>
      <c r="B330" s="320"/>
      <c r="C330" s="287"/>
      <c r="D330" s="146" t="s">
        <v>37</v>
      </c>
      <c r="E330" s="161">
        <f t="shared" ref="E330:E332" si="254">H330+K330+N330+Q330+T330+W330+Z330+AE330+AJ330+AO330+AT330+AY330</f>
        <v>0</v>
      </c>
      <c r="F330" s="161">
        <f t="shared" ref="F330:F332" si="255">I330+L330+O330+R330+U330+X330+AA330+AF330+AK330+AP330+AU330+AZ330</f>
        <v>0</v>
      </c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236"/>
    </row>
    <row r="331" spans="1:55" ht="50.25" customHeight="1">
      <c r="A331" s="285"/>
      <c r="B331" s="320"/>
      <c r="C331" s="287"/>
      <c r="D331" s="168" t="s">
        <v>2</v>
      </c>
      <c r="E331" s="161">
        <f t="shared" si="254"/>
        <v>0</v>
      </c>
      <c r="F331" s="161">
        <f t="shared" si="255"/>
        <v>0</v>
      </c>
      <c r="G331" s="161" t="e">
        <f t="shared" si="245"/>
        <v>#DIV/0!</v>
      </c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236"/>
    </row>
    <row r="332" spans="1:55" ht="22.5" customHeight="1">
      <c r="A332" s="285"/>
      <c r="B332" s="320"/>
      <c r="C332" s="287"/>
      <c r="D332" s="234" t="s">
        <v>267</v>
      </c>
      <c r="E332" s="161">
        <f t="shared" si="254"/>
        <v>5335.7195200000006</v>
      </c>
      <c r="F332" s="161">
        <f t="shared" si="255"/>
        <v>11.8</v>
      </c>
      <c r="G332" s="161">
        <f t="shared" si="245"/>
        <v>0.22115105480656896</v>
      </c>
      <c r="H332" s="161"/>
      <c r="I332" s="161"/>
      <c r="J332" s="161"/>
      <c r="K332" s="161">
        <v>11.8</v>
      </c>
      <c r="L332" s="161">
        <v>11.8</v>
      </c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>
        <v>5323.9195200000004</v>
      </c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236"/>
    </row>
    <row r="333" spans="1:55" ht="82.5" customHeight="1">
      <c r="A333" s="285"/>
      <c r="B333" s="320"/>
      <c r="C333" s="287"/>
      <c r="D333" s="234" t="s">
        <v>273</v>
      </c>
      <c r="E333" s="161">
        <f t="shared" ref="E333:E335" si="256">H333+K333+N333+Q333+T333+W333+Z333+AE333+AJ333+AO333+AT333+AY333</f>
        <v>0</v>
      </c>
      <c r="F333" s="161">
        <f t="shared" ref="F333:F335" si="257">I333+L333+O333+R333+U333+X333+AA333+AF333+AK333+AP333+AU333+AZ333</f>
        <v>0</v>
      </c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236"/>
    </row>
    <row r="334" spans="1:55" ht="22.5" customHeight="1">
      <c r="A334" s="285"/>
      <c r="B334" s="320"/>
      <c r="C334" s="287"/>
      <c r="D334" s="234" t="s">
        <v>268</v>
      </c>
      <c r="E334" s="161">
        <f t="shared" si="256"/>
        <v>0</v>
      </c>
      <c r="F334" s="161">
        <f t="shared" si="257"/>
        <v>0</v>
      </c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236"/>
    </row>
    <row r="335" spans="1:55" ht="31.2">
      <c r="A335" s="286"/>
      <c r="B335" s="321"/>
      <c r="C335" s="287"/>
      <c r="D335" s="236" t="s">
        <v>43</v>
      </c>
      <c r="E335" s="161">
        <f t="shared" si="256"/>
        <v>0</v>
      </c>
      <c r="F335" s="161">
        <f t="shared" si="257"/>
        <v>0</v>
      </c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236"/>
    </row>
    <row r="336" spans="1:55" ht="22.5" customHeight="1">
      <c r="A336" s="284" t="s">
        <v>460</v>
      </c>
      <c r="B336" s="319" t="s">
        <v>550</v>
      </c>
      <c r="C336" s="287" t="s">
        <v>292</v>
      </c>
      <c r="D336" s="148" t="s">
        <v>41</v>
      </c>
      <c r="E336" s="161">
        <f t="shared" ref="E336:E338" si="258">H336+K336+N336+Q336+T336+W336+Z336+AE336+AJ336+AO336+AT336+AY336</f>
        <v>2832.8803900000003</v>
      </c>
      <c r="F336" s="161">
        <f t="shared" ref="F336:F342" si="259">I336+L336+O336+R336+U336+X336+AA336+AF336+AK336+AP336+AU336+AZ336</f>
        <v>11.8</v>
      </c>
      <c r="G336" s="161">
        <f t="shared" si="245"/>
        <v>0.41653717684847252</v>
      </c>
      <c r="H336" s="161">
        <f>H337+H338+H339+H341+H342</f>
        <v>0</v>
      </c>
      <c r="I336" s="161">
        <f t="shared" ref="I336:BA336" si="260">I337+I338+I339+I341+I342</f>
        <v>0</v>
      </c>
      <c r="J336" s="161">
        <f t="shared" si="260"/>
        <v>0</v>
      </c>
      <c r="K336" s="161">
        <f t="shared" si="260"/>
        <v>11.8</v>
      </c>
      <c r="L336" s="161">
        <f t="shared" si="260"/>
        <v>11.8</v>
      </c>
      <c r="M336" s="161">
        <f t="shared" si="260"/>
        <v>0</v>
      </c>
      <c r="N336" s="161">
        <f t="shared" si="260"/>
        <v>0</v>
      </c>
      <c r="O336" s="161">
        <f t="shared" si="260"/>
        <v>0</v>
      </c>
      <c r="P336" s="161">
        <f t="shared" si="260"/>
        <v>0</v>
      </c>
      <c r="Q336" s="161">
        <f t="shared" si="260"/>
        <v>0</v>
      </c>
      <c r="R336" s="161">
        <f t="shared" si="260"/>
        <v>0</v>
      </c>
      <c r="S336" s="161">
        <f t="shared" si="260"/>
        <v>0</v>
      </c>
      <c r="T336" s="161">
        <f t="shared" si="260"/>
        <v>0</v>
      </c>
      <c r="U336" s="161">
        <f t="shared" si="260"/>
        <v>0</v>
      </c>
      <c r="V336" s="161">
        <f t="shared" si="260"/>
        <v>0</v>
      </c>
      <c r="W336" s="161">
        <f t="shared" si="260"/>
        <v>0</v>
      </c>
      <c r="X336" s="161">
        <f t="shared" si="260"/>
        <v>0</v>
      </c>
      <c r="Y336" s="161">
        <f t="shared" si="260"/>
        <v>0</v>
      </c>
      <c r="Z336" s="161">
        <f t="shared" si="260"/>
        <v>0</v>
      </c>
      <c r="AA336" s="161">
        <f t="shared" si="260"/>
        <v>0</v>
      </c>
      <c r="AB336" s="161">
        <f t="shared" si="260"/>
        <v>0</v>
      </c>
      <c r="AC336" s="161">
        <f t="shared" si="260"/>
        <v>0</v>
      </c>
      <c r="AD336" s="161">
        <f t="shared" si="260"/>
        <v>0</v>
      </c>
      <c r="AE336" s="161">
        <f t="shared" si="260"/>
        <v>2821.0803900000001</v>
      </c>
      <c r="AF336" s="161">
        <f t="shared" si="260"/>
        <v>0</v>
      </c>
      <c r="AG336" s="161">
        <f t="shared" si="260"/>
        <v>0</v>
      </c>
      <c r="AH336" s="161">
        <f t="shared" si="260"/>
        <v>0</v>
      </c>
      <c r="AI336" s="161">
        <f t="shared" si="260"/>
        <v>0</v>
      </c>
      <c r="AJ336" s="161">
        <f t="shared" si="260"/>
        <v>0</v>
      </c>
      <c r="AK336" s="161">
        <f t="shared" si="260"/>
        <v>0</v>
      </c>
      <c r="AL336" s="161">
        <f t="shared" si="260"/>
        <v>0</v>
      </c>
      <c r="AM336" s="161">
        <f t="shared" si="260"/>
        <v>0</v>
      </c>
      <c r="AN336" s="161">
        <f t="shared" si="260"/>
        <v>0</v>
      </c>
      <c r="AO336" s="161">
        <f t="shared" si="260"/>
        <v>0</v>
      </c>
      <c r="AP336" s="161">
        <f t="shared" si="260"/>
        <v>0</v>
      </c>
      <c r="AQ336" s="161">
        <f t="shared" si="260"/>
        <v>0</v>
      </c>
      <c r="AR336" s="161">
        <f t="shared" si="260"/>
        <v>0</v>
      </c>
      <c r="AS336" s="161">
        <f t="shared" si="260"/>
        <v>0</v>
      </c>
      <c r="AT336" s="161">
        <f t="shared" si="260"/>
        <v>0</v>
      </c>
      <c r="AU336" s="161">
        <f t="shared" si="260"/>
        <v>0</v>
      </c>
      <c r="AV336" s="161">
        <f t="shared" si="260"/>
        <v>0</v>
      </c>
      <c r="AW336" s="161">
        <f t="shared" si="260"/>
        <v>0</v>
      </c>
      <c r="AX336" s="161">
        <f t="shared" si="260"/>
        <v>0</v>
      </c>
      <c r="AY336" s="161">
        <f t="shared" si="260"/>
        <v>0</v>
      </c>
      <c r="AZ336" s="161">
        <f t="shared" si="260"/>
        <v>0</v>
      </c>
      <c r="BA336" s="161">
        <f t="shared" si="260"/>
        <v>0</v>
      </c>
      <c r="BB336" s="161"/>
      <c r="BC336" s="236"/>
    </row>
    <row r="337" spans="1:55" ht="32.25" customHeight="1">
      <c r="A337" s="285"/>
      <c r="B337" s="320"/>
      <c r="C337" s="287"/>
      <c r="D337" s="146" t="s">
        <v>37</v>
      </c>
      <c r="E337" s="161">
        <f t="shared" si="258"/>
        <v>0</v>
      </c>
      <c r="F337" s="161">
        <f t="shared" si="259"/>
        <v>0</v>
      </c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236"/>
    </row>
    <row r="338" spans="1:55" ht="50.25" customHeight="1">
      <c r="A338" s="285"/>
      <c r="B338" s="320"/>
      <c r="C338" s="287"/>
      <c r="D338" s="168" t="s">
        <v>2</v>
      </c>
      <c r="E338" s="161">
        <f t="shared" si="258"/>
        <v>0</v>
      </c>
      <c r="F338" s="161">
        <f t="shared" si="259"/>
        <v>0</v>
      </c>
      <c r="G338" s="161" t="e">
        <f t="shared" si="245"/>
        <v>#DIV/0!</v>
      </c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236"/>
    </row>
    <row r="339" spans="1:55" ht="22.5" customHeight="1">
      <c r="A339" s="285"/>
      <c r="B339" s="320"/>
      <c r="C339" s="287"/>
      <c r="D339" s="234" t="s">
        <v>267</v>
      </c>
      <c r="E339" s="161">
        <f>H339+K339+N339+Q339+T339+W339+Z339+AE339+AJ339+AO339+AT339+AY339</f>
        <v>2832.8803900000003</v>
      </c>
      <c r="F339" s="161">
        <f t="shared" si="259"/>
        <v>11.8</v>
      </c>
      <c r="G339" s="161">
        <f t="shared" si="245"/>
        <v>0.41653717684847252</v>
      </c>
      <c r="H339" s="161"/>
      <c r="I339" s="161"/>
      <c r="J339" s="161"/>
      <c r="K339" s="161">
        <v>11.8</v>
      </c>
      <c r="L339" s="161">
        <v>11.8</v>
      </c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>
        <v>2821.0803900000001</v>
      </c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236"/>
    </row>
    <row r="340" spans="1:55" ht="82.5" customHeight="1">
      <c r="A340" s="285"/>
      <c r="B340" s="320"/>
      <c r="C340" s="287"/>
      <c r="D340" s="234" t="s">
        <v>273</v>
      </c>
      <c r="E340" s="161">
        <f t="shared" ref="E340:E342" si="261">H340+K340+N340+Q340+T340+W340+Z340+AE340+AJ340+AO340+AT340+AY340</f>
        <v>0</v>
      </c>
      <c r="F340" s="161">
        <f t="shared" si="259"/>
        <v>0</v>
      </c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236"/>
    </row>
    <row r="341" spans="1:55" ht="22.5" customHeight="1">
      <c r="A341" s="285"/>
      <c r="B341" s="320"/>
      <c r="C341" s="287"/>
      <c r="D341" s="234" t="s">
        <v>268</v>
      </c>
      <c r="E341" s="161">
        <f t="shared" si="261"/>
        <v>0</v>
      </c>
      <c r="F341" s="161">
        <f t="shared" si="259"/>
        <v>0</v>
      </c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236"/>
    </row>
    <row r="342" spans="1:55" ht="31.2">
      <c r="A342" s="286"/>
      <c r="B342" s="321"/>
      <c r="C342" s="287"/>
      <c r="D342" s="236" t="s">
        <v>43</v>
      </c>
      <c r="E342" s="161">
        <f t="shared" si="261"/>
        <v>0</v>
      </c>
      <c r="F342" s="161">
        <f t="shared" si="259"/>
        <v>0</v>
      </c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236"/>
    </row>
    <row r="343" spans="1:55" ht="22.5" customHeight="1">
      <c r="A343" s="284" t="s">
        <v>463</v>
      </c>
      <c r="B343" s="319" t="s">
        <v>551</v>
      </c>
      <c r="C343" s="287" t="s">
        <v>292</v>
      </c>
      <c r="D343" s="148" t="s">
        <v>41</v>
      </c>
      <c r="E343" s="161">
        <f t="shared" ref="E343:E345" si="262">H343+K343+N343+Q343+T343+W343+Z343+AE343+AJ343+AO343+AT343+AY343</f>
        <v>3000</v>
      </c>
      <c r="F343" s="161">
        <f t="shared" ref="F343:F349" si="263">I343+L343+O343+R343+U343+X343+AA343+AF343+AK343+AP343+AU343+AZ343</f>
        <v>0</v>
      </c>
      <c r="G343" s="161">
        <f t="shared" si="245"/>
        <v>0</v>
      </c>
      <c r="H343" s="161">
        <f>H344+H345+H346+H348+H349</f>
        <v>0</v>
      </c>
      <c r="I343" s="161">
        <f t="shared" ref="I343:BA343" si="264">I344+I345+I346+I348+I349</f>
        <v>0</v>
      </c>
      <c r="J343" s="161">
        <f t="shared" si="264"/>
        <v>0</v>
      </c>
      <c r="K343" s="161">
        <f t="shared" si="264"/>
        <v>0</v>
      </c>
      <c r="L343" s="161">
        <f t="shared" si="264"/>
        <v>0</v>
      </c>
      <c r="M343" s="161">
        <f t="shared" si="264"/>
        <v>0</v>
      </c>
      <c r="N343" s="161">
        <f t="shared" si="264"/>
        <v>0</v>
      </c>
      <c r="O343" s="161">
        <f t="shared" si="264"/>
        <v>0</v>
      </c>
      <c r="P343" s="161">
        <f t="shared" si="264"/>
        <v>0</v>
      </c>
      <c r="Q343" s="161">
        <f t="shared" si="264"/>
        <v>0</v>
      </c>
      <c r="R343" s="161">
        <f t="shared" si="264"/>
        <v>0</v>
      </c>
      <c r="S343" s="161">
        <f t="shared" si="264"/>
        <v>0</v>
      </c>
      <c r="T343" s="161">
        <f t="shared" si="264"/>
        <v>0</v>
      </c>
      <c r="U343" s="161">
        <f t="shared" si="264"/>
        <v>0</v>
      </c>
      <c r="V343" s="161">
        <f t="shared" si="264"/>
        <v>0</v>
      </c>
      <c r="W343" s="161">
        <f t="shared" si="264"/>
        <v>0</v>
      </c>
      <c r="X343" s="161">
        <f t="shared" si="264"/>
        <v>0</v>
      </c>
      <c r="Y343" s="161">
        <f t="shared" si="264"/>
        <v>0</v>
      </c>
      <c r="Z343" s="161">
        <f t="shared" si="264"/>
        <v>0</v>
      </c>
      <c r="AA343" s="161">
        <f t="shared" si="264"/>
        <v>0</v>
      </c>
      <c r="AB343" s="161">
        <f t="shared" si="264"/>
        <v>0</v>
      </c>
      <c r="AC343" s="161">
        <f t="shared" si="264"/>
        <v>0</v>
      </c>
      <c r="AD343" s="161">
        <f t="shared" si="264"/>
        <v>0</v>
      </c>
      <c r="AE343" s="161">
        <f t="shared" si="264"/>
        <v>3000</v>
      </c>
      <c r="AF343" s="161">
        <f t="shared" si="264"/>
        <v>0</v>
      </c>
      <c r="AG343" s="161">
        <f t="shared" si="264"/>
        <v>0</v>
      </c>
      <c r="AH343" s="161">
        <f t="shared" si="264"/>
        <v>0</v>
      </c>
      <c r="AI343" s="161">
        <f t="shared" si="264"/>
        <v>0</v>
      </c>
      <c r="AJ343" s="161">
        <f t="shared" si="264"/>
        <v>0</v>
      </c>
      <c r="AK343" s="161">
        <f t="shared" si="264"/>
        <v>0</v>
      </c>
      <c r="AL343" s="161">
        <f t="shared" si="264"/>
        <v>0</v>
      </c>
      <c r="AM343" s="161">
        <f t="shared" si="264"/>
        <v>0</v>
      </c>
      <c r="AN343" s="161">
        <f t="shared" si="264"/>
        <v>0</v>
      </c>
      <c r="AO343" s="161">
        <f t="shared" si="264"/>
        <v>0</v>
      </c>
      <c r="AP343" s="161">
        <f t="shared" si="264"/>
        <v>0</v>
      </c>
      <c r="AQ343" s="161">
        <f t="shared" si="264"/>
        <v>0</v>
      </c>
      <c r="AR343" s="161">
        <f t="shared" si="264"/>
        <v>0</v>
      </c>
      <c r="AS343" s="161">
        <f t="shared" si="264"/>
        <v>0</v>
      </c>
      <c r="AT343" s="161">
        <f t="shared" si="264"/>
        <v>0</v>
      </c>
      <c r="AU343" s="161">
        <f t="shared" si="264"/>
        <v>0</v>
      </c>
      <c r="AV343" s="161">
        <f t="shared" si="264"/>
        <v>0</v>
      </c>
      <c r="AW343" s="161">
        <f t="shared" si="264"/>
        <v>0</v>
      </c>
      <c r="AX343" s="161">
        <f t="shared" si="264"/>
        <v>0</v>
      </c>
      <c r="AY343" s="161">
        <f t="shared" si="264"/>
        <v>0</v>
      </c>
      <c r="AZ343" s="161">
        <f t="shared" si="264"/>
        <v>0</v>
      </c>
      <c r="BA343" s="161">
        <f t="shared" si="264"/>
        <v>0</v>
      </c>
      <c r="BB343" s="161"/>
      <c r="BC343" s="236"/>
    </row>
    <row r="344" spans="1:55" ht="32.25" customHeight="1">
      <c r="A344" s="285"/>
      <c r="B344" s="320"/>
      <c r="C344" s="287"/>
      <c r="D344" s="146" t="s">
        <v>37</v>
      </c>
      <c r="E344" s="161">
        <f t="shared" si="262"/>
        <v>0</v>
      </c>
      <c r="F344" s="161">
        <f t="shared" si="263"/>
        <v>0</v>
      </c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236"/>
    </row>
    <row r="345" spans="1:55" ht="50.25" customHeight="1">
      <c r="A345" s="285"/>
      <c r="B345" s="320"/>
      <c r="C345" s="287"/>
      <c r="D345" s="168" t="s">
        <v>2</v>
      </c>
      <c r="E345" s="161">
        <f t="shared" si="262"/>
        <v>0</v>
      </c>
      <c r="F345" s="161">
        <f t="shared" si="263"/>
        <v>0</v>
      </c>
      <c r="G345" s="161" t="e">
        <f t="shared" si="245"/>
        <v>#DIV/0!</v>
      </c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236"/>
    </row>
    <row r="346" spans="1:55" ht="22.5" customHeight="1">
      <c r="A346" s="285"/>
      <c r="B346" s="320"/>
      <c r="C346" s="287"/>
      <c r="D346" s="234" t="s">
        <v>267</v>
      </c>
      <c r="E346" s="161">
        <f>H346+K346+N346+Q346+T346+W346+Z346+AE346+AJ346+AO346+AT346+AY346</f>
        <v>3000</v>
      </c>
      <c r="F346" s="161">
        <f t="shared" si="263"/>
        <v>0</v>
      </c>
      <c r="G346" s="161">
        <f t="shared" si="245"/>
        <v>0</v>
      </c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>
        <v>3000</v>
      </c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236"/>
    </row>
    <row r="347" spans="1:55" ht="82.5" customHeight="1">
      <c r="A347" s="285"/>
      <c r="B347" s="320"/>
      <c r="C347" s="287"/>
      <c r="D347" s="234" t="s">
        <v>273</v>
      </c>
      <c r="E347" s="161">
        <f t="shared" ref="E347:E349" si="265">H347+K347+N347+Q347+T347+W347+Z347+AE347+AJ347+AO347+AT347+AY347</f>
        <v>0</v>
      </c>
      <c r="F347" s="161">
        <f t="shared" si="263"/>
        <v>0</v>
      </c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236"/>
    </row>
    <row r="348" spans="1:55" ht="22.5" customHeight="1">
      <c r="A348" s="285"/>
      <c r="B348" s="320"/>
      <c r="C348" s="287"/>
      <c r="D348" s="234" t="s">
        <v>268</v>
      </c>
      <c r="E348" s="161">
        <f t="shared" si="265"/>
        <v>0</v>
      </c>
      <c r="F348" s="161">
        <f t="shared" si="263"/>
        <v>0</v>
      </c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236"/>
    </row>
    <row r="349" spans="1:55" ht="31.2">
      <c r="A349" s="286"/>
      <c r="B349" s="321"/>
      <c r="C349" s="287"/>
      <c r="D349" s="236" t="s">
        <v>43</v>
      </c>
      <c r="E349" s="161">
        <f t="shared" si="265"/>
        <v>0</v>
      </c>
      <c r="F349" s="161">
        <f t="shared" si="263"/>
        <v>0</v>
      </c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236"/>
    </row>
    <row r="350" spans="1:55" ht="22.5" customHeight="1">
      <c r="A350" s="284" t="s">
        <v>468</v>
      </c>
      <c r="B350" s="319" t="s">
        <v>552</v>
      </c>
      <c r="C350" s="287" t="s">
        <v>292</v>
      </c>
      <c r="D350" s="148" t="s">
        <v>41</v>
      </c>
      <c r="E350" s="161">
        <f t="shared" ref="E350:E352" si="266">H350+K350+N350+Q350+T350+W350+Z350+AE350+AJ350+AO350+AT350+AY350</f>
        <v>1288.2470000000001</v>
      </c>
      <c r="F350" s="161">
        <f t="shared" ref="F350:F356" si="267">I350+L350+O350+R350+U350+X350+AA350+AF350+AK350+AP350+AU350+AZ350</f>
        <v>0</v>
      </c>
      <c r="G350" s="161">
        <f t="shared" si="245"/>
        <v>0</v>
      </c>
      <c r="H350" s="161">
        <f>H351+H352+H353+H355+H356</f>
        <v>0</v>
      </c>
      <c r="I350" s="161">
        <f t="shared" ref="I350:BA350" si="268">I351+I352+I353+I355+I356</f>
        <v>0</v>
      </c>
      <c r="J350" s="161">
        <f t="shared" si="268"/>
        <v>0</v>
      </c>
      <c r="K350" s="161">
        <f t="shared" si="268"/>
        <v>0</v>
      </c>
      <c r="L350" s="161">
        <f t="shared" si="268"/>
        <v>0</v>
      </c>
      <c r="M350" s="161">
        <f t="shared" si="268"/>
        <v>0</v>
      </c>
      <c r="N350" s="161">
        <f t="shared" si="268"/>
        <v>0</v>
      </c>
      <c r="O350" s="161">
        <f t="shared" si="268"/>
        <v>0</v>
      </c>
      <c r="P350" s="161">
        <f t="shared" si="268"/>
        <v>0</v>
      </c>
      <c r="Q350" s="161">
        <f t="shared" si="268"/>
        <v>0</v>
      </c>
      <c r="R350" s="161">
        <f t="shared" si="268"/>
        <v>0</v>
      </c>
      <c r="S350" s="161">
        <f t="shared" si="268"/>
        <v>0</v>
      </c>
      <c r="T350" s="161">
        <f t="shared" si="268"/>
        <v>0</v>
      </c>
      <c r="U350" s="161">
        <f t="shared" si="268"/>
        <v>0</v>
      </c>
      <c r="V350" s="161">
        <f t="shared" si="268"/>
        <v>0</v>
      </c>
      <c r="W350" s="161">
        <f t="shared" si="268"/>
        <v>0</v>
      </c>
      <c r="X350" s="161">
        <f t="shared" si="268"/>
        <v>0</v>
      </c>
      <c r="Y350" s="161">
        <f t="shared" si="268"/>
        <v>0</v>
      </c>
      <c r="Z350" s="161">
        <f t="shared" si="268"/>
        <v>0</v>
      </c>
      <c r="AA350" s="161">
        <f t="shared" si="268"/>
        <v>0</v>
      </c>
      <c r="AB350" s="161">
        <f t="shared" si="268"/>
        <v>0</v>
      </c>
      <c r="AC350" s="161">
        <f t="shared" si="268"/>
        <v>0</v>
      </c>
      <c r="AD350" s="161">
        <f t="shared" si="268"/>
        <v>0</v>
      </c>
      <c r="AE350" s="161">
        <f t="shared" si="268"/>
        <v>1288.2470000000001</v>
      </c>
      <c r="AF350" s="161">
        <f t="shared" si="268"/>
        <v>0</v>
      </c>
      <c r="AG350" s="161">
        <f t="shared" si="268"/>
        <v>0</v>
      </c>
      <c r="AH350" s="161">
        <f t="shared" si="268"/>
        <v>0</v>
      </c>
      <c r="AI350" s="161">
        <f t="shared" si="268"/>
        <v>0</v>
      </c>
      <c r="AJ350" s="161">
        <f t="shared" si="268"/>
        <v>0</v>
      </c>
      <c r="AK350" s="161">
        <f t="shared" si="268"/>
        <v>0</v>
      </c>
      <c r="AL350" s="161">
        <f t="shared" si="268"/>
        <v>0</v>
      </c>
      <c r="AM350" s="161">
        <f t="shared" si="268"/>
        <v>0</v>
      </c>
      <c r="AN350" s="161">
        <f t="shared" si="268"/>
        <v>0</v>
      </c>
      <c r="AO350" s="161">
        <f t="shared" si="268"/>
        <v>0</v>
      </c>
      <c r="AP350" s="161">
        <f t="shared" si="268"/>
        <v>0</v>
      </c>
      <c r="AQ350" s="161">
        <f t="shared" si="268"/>
        <v>0</v>
      </c>
      <c r="AR350" s="161">
        <f t="shared" si="268"/>
        <v>0</v>
      </c>
      <c r="AS350" s="161">
        <f t="shared" si="268"/>
        <v>0</v>
      </c>
      <c r="AT350" s="161">
        <f t="shared" si="268"/>
        <v>0</v>
      </c>
      <c r="AU350" s="161">
        <f t="shared" si="268"/>
        <v>0</v>
      </c>
      <c r="AV350" s="161">
        <f t="shared" si="268"/>
        <v>0</v>
      </c>
      <c r="AW350" s="161">
        <f t="shared" si="268"/>
        <v>0</v>
      </c>
      <c r="AX350" s="161">
        <f t="shared" si="268"/>
        <v>0</v>
      </c>
      <c r="AY350" s="161">
        <f t="shared" si="268"/>
        <v>0</v>
      </c>
      <c r="AZ350" s="161">
        <f t="shared" si="268"/>
        <v>0</v>
      </c>
      <c r="BA350" s="161">
        <f t="shared" si="268"/>
        <v>0</v>
      </c>
      <c r="BB350" s="161"/>
      <c r="BC350" s="236"/>
    </row>
    <row r="351" spans="1:55" ht="32.25" customHeight="1">
      <c r="A351" s="285"/>
      <c r="B351" s="320"/>
      <c r="C351" s="287"/>
      <c r="D351" s="146" t="s">
        <v>37</v>
      </c>
      <c r="E351" s="161">
        <f t="shared" si="266"/>
        <v>0</v>
      </c>
      <c r="F351" s="161">
        <f t="shared" si="267"/>
        <v>0</v>
      </c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236"/>
    </row>
    <row r="352" spans="1:55" ht="50.25" customHeight="1">
      <c r="A352" s="285"/>
      <c r="B352" s="320"/>
      <c r="C352" s="287"/>
      <c r="D352" s="168" t="s">
        <v>2</v>
      </c>
      <c r="E352" s="161">
        <f t="shared" si="266"/>
        <v>0</v>
      </c>
      <c r="F352" s="161">
        <f t="shared" si="267"/>
        <v>0</v>
      </c>
      <c r="G352" s="161" t="e">
        <f t="shared" si="245"/>
        <v>#DIV/0!</v>
      </c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236"/>
    </row>
    <row r="353" spans="1:55" ht="22.5" customHeight="1">
      <c r="A353" s="285"/>
      <c r="B353" s="320"/>
      <c r="C353" s="287"/>
      <c r="D353" s="234" t="s">
        <v>267</v>
      </c>
      <c r="E353" s="161">
        <f>H353+K353+N353+Q353+T353+W353+Z353+AE353+AJ353+AO353+AT353+AY353</f>
        <v>1288.2470000000001</v>
      </c>
      <c r="F353" s="161">
        <f t="shared" si="267"/>
        <v>0</v>
      </c>
      <c r="G353" s="161">
        <f t="shared" si="245"/>
        <v>0</v>
      </c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>
        <v>1288.2470000000001</v>
      </c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236"/>
    </row>
    <row r="354" spans="1:55" ht="82.5" customHeight="1">
      <c r="A354" s="285"/>
      <c r="B354" s="320"/>
      <c r="C354" s="287"/>
      <c r="D354" s="234" t="s">
        <v>273</v>
      </c>
      <c r="E354" s="161">
        <f t="shared" ref="E354:E356" si="269">H354+K354+N354+Q354+T354+W354+Z354+AE354+AJ354+AO354+AT354+AY354</f>
        <v>0</v>
      </c>
      <c r="F354" s="161">
        <f t="shared" si="267"/>
        <v>0</v>
      </c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236"/>
    </row>
    <row r="355" spans="1:55" ht="22.5" customHeight="1">
      <c r="A355" s="285"/>
      <c r="B355" s="320"/>
      <c r="C355" s="287"/>
      <c r="D355" s="234" t="s">
        <v>268</v>
      </c>
      <c r="E355" s="161">
        <f t="shared" si="269"/>
        <v>0</v>
      </c>
      <c r="F355" s="161">
        <f t="shared" si="267"/>
        <v>0</v>
      </c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236"/>
    </row>
    <row r="356" spans="1:55" ht="31.2">
      <c r="A356" s="286"/>
      <c r="B356" s="321"/>
      <c r="C356" s="287"/>
      <c r="D356" s="236" t="s">
        <v>43</v>
      </c>
      <c r="E356" s="161">
        <f t="shared" si="269"/>
        <v>0</v>
      </c>
      <c r="F356" s="161">
        <f t="shared" si="267"/>
        <v>0</v>
      </c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236"/>
    </row>
    <row r="357" spans="1:55" ht="22.5" customHeight="1">
      <c r="A357" s="284" t="s">
        <v>470</v>
      </c>
      <c r="B357" s="319" t="s">
        <v>553</v>
      </c>
      <c r="C357" s="287" t="s">
        <v>292</v>
      </c>
      <c r="D357" s="148" t="s">
        <v>41</v>
      </c>
      <c r="E357" s="161">
        <f t="shared" ref="E357:E359" si="270">H357+K357+N357+Q357+T357+W357+Z357+AE357+AJ357+AO357+AT357+AY357</f>
        <v>4200.0249999999996</v>
      </c>
      <c r="F357" s="161">
        <f t="shared" ref="F357:F363" si="271">I357+L357+O357+R357+U357+X357+AA357+AF357+AK357+AP357+AU357+AZ357</f>
        <v>0</v>
      </c>
      <c r="G357" s="161">
        <f t="shared" si="245"/>
        <v>0</v>
      </c>
      <c r="H357" s="161">
        <f>H358+H359+H360+H362+H363</f>
        <v>0</v>
      </c>
      <c r="I357" s="161">
        <f t="shared" ref="I357:BA357" si="272">I358+I359+I360+I362+I363</f>
        <v>0</v>
      </c>
      <c r="J357" s="161">
        <f t="shared" si="272"/>
        <v>0</v>
      </c>
      <c r="K357" s="161">
        <f t="shared" si="272"/>
        <v>0</v>
      </c>
      <c r="L357" s="161">
        <f t="shared" si="272"/>
        <v>0</v>
      </c>
      <c r="M357" s="161">
        <f t="shared" si="272"/>
        <v>0</v>
      </c>
      <c r="N357" s="161">
        <f t="shared" si="272"/>
        <v>0</v>
      </c>
      <c r="O357" s="161">
        <f t="shared" si="272"/>
        <v>0</v>
      </c>
      <c r="P357" s="161">
        <f t="shared" si="272"/>
        <v>0</v>
      </c>
      <c r="Q357" s="161">
        <f t="shared" si="272"/>
        <v>0</v>
      </c>
      <c r="R357" s="161">
        <f t="shared" si="272"/>
        <v>0</v>
      </c>
      <c r="S357" s="161">
        <f t="shared" si="272"/>
        <v>0</v>
      </c>
      <c r="T357" s="161">
        <f t="shared" si="272"/>
        <v>0</v>
      </c>
      <c r="U357" s="161">
        <f t="shared" si="272"/>
        <v>0</v>
      </c>
      <c r="V357" s="161">
        <f t="shared" si="272"/>
        <v>0</v>
      </c>
      <c r="W357" s="161">
        <f t="shared" si="272"/>
        <v>0</v>
      </c>
      <c r="X357" s="161">
        <f t="shared" si="272"/>
        <v>0</v>
      </c>
      <c r="Y357" s="161">
        <f t="shared" si="272"/>
        <v>0</v>
      </c>
      <c r="Z357" s="161">
        <f t="shared" si="272"/>
        <v>0</v>
      </c>
      <c r="AA357" s="161">
        <f t="shared" si="272"/>
        <v>0</v>
      </c>
      <c r="AB357" s="161">
        <f t="shared" si="272"/>
        <v>0</v>
      </c>
      <c r="AC357" s="161">
        <f t="shared" si="272"/>
        <v>0</v>
      </c>
      <c r="AD357" s="161">
        <f t="shared" si="272"/>
        <v>0</v>
      </c>
      <c r="AE357" s="161">
        <f t="shared" si="272"/>
        <v>4200.0249999999996</v>
      </c>
      <c r="AF357" s="161">
        <f t="shared" si="272"/>
        <v>0</v>
      </c>
      <c r="AG357" s="161">
        <f t="shared" si="272"/>
        <v>0</v>
      </c>
      <c r="AH357" s="161">
        <f t="shared" si="272"/>
        <v>0</v>
      </c>
      <c r="AI357" s="161">
        <f t="shared" si="272"/>
        <v>0</v>
      </c>
      <c r="AJ357" s="161">
        <f t="shared" si="272"/>
        <v>0</v>
      </c>
      <c r="AK357" s="161">
        <f t="shared" si="272"/>
        <v>0</v>
      </c>
      <c r="AL357" s="161">
        <f t="shared" si="272"/>
        <v>0</v>
      </c>
      <c r="AM357" s="161">
        <f t="shared" si="272"/>
        <v>0</v>
      </c>
      <c r="AN357" s="161">
        <f t="shared" si="272"/>
        <v>0</v>
      </c>
      <c r="AO357" s="161">
        <f t="shared" si="272"/>
        <v>0</v>
      </c>
      <c r="AP357" s="161">
        <f t="shared" si="272"/>
        <v>0</v>
      </c>
      <c r="AQ357" s="161">
        <f t="shared" si="272"/>
        <v>0</v>
      </c>
      <c r="AR357" s="161">
        <f t="shared" si="272"/>
        <v>0</v>
      </c>
      <c r="AS357" s="161">
        <f t="shared" si="272"/>
        <v>0</v>
      </c>
      <c r="AT357" s="161">
        <f t="shared" si="272"/>
        <v>0</v>
      </c>
      <c r="AU357" s="161">
        <f t="shared" si="272"/>
        <v>0</v>
      </c>
      <c r="AV357" s="161">
        <f t="shared" si="272"/>
        <v>0</v>
      </c>
      <c r="AW357" s="161">
        <f t="shared" si="272"/>
        <v>0</v>
      </c>
      <c r="AX357" s="161">
        <f t="shared" si="272"/>
        <v>0</v>
      </c>
      <c r="AY357" s="161">
        <f t="shared" si="272"/>
        <v>0</v>
      </c>
      <c r="AZ357" s="161">
        <f t="shared" si="272"/>
        <v>0</v>
      </c>
      <c r="BA357" s="161">
        <f t="shared" si="272"/>
        <v>0</v>
      </c>
      <c r="BB357" s="161"/>
      <c r="BC357" s="236"/>
    </row>
    <row r="358" spans="1:55" ht="32.25" customHeight="1">
      <c r="A358" s="285"/>
      <c r="B358" s="320"/>
      <c r="C358" s="287"/>
      <c r="D358" s="146" t="s">
        <v>37</v>
      </c>
      <c r="E358" s="161">
        <f t="shared" si="270"/>
        <v>0</v>
      </c>
      <c r="F358" s="161">
        <f t="shared" si="271"/>
        <v>0</v>
      </c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236"/>
    </row>
    <row r="359" spans="1:55" ht="50.25" customHeight="1">
      <c r="A359" s="285"/>
      <c r="B359" s="320"/>
      <c r="C359" s="287"/>
      <c r="D359" s="168" t="s">
        <v>2</v>
      </c>
      <c r="E359" s="161">
        <f t="shared" si="270"/>
        <v>0</v>
      </c>
      <c r="F359" s="161">
        <f t="shared" si="271"/>
        <v>0</v>
      </c>
      <c r="G359" s="161" t="e">
        <f t="shared" si="245"/>
        <v>#DIV/0!</v>
      </c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236"/>
    </row>
    <row r="360" spans="1:55" ht="22.5" customHeight="1">
      <c r="A360" s="285"/>
      <c r="B360" s="320"/>
      <c r="C360" s="287"/>
      <c r="D360" s="234" t="s">
        <v>267</v>
      </c>
      <c r="E360" s="161">
        <f>H360+K360+N360+Q360+T360+W360+Z360+AE360+AJ360+AO360+AT360+AY360</f>
        <v>4200.0249999999996</v>
      </c>
      <c r="F360" s="161">
        <f t="shared" si="271"/>
        <v>0</v>
      </c>
      <c r="G360" s="161">
        <f t="shared" si="245"/>
        <v>0</v>
      </c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>
        <v>4200.0249999999996</v>
      </c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236"/>
    </row>
    <row r="361" spans="1:55" ht="82.5" customHeight="1">
      <c r="A361" s="285"/>
      <c r="B361" s="320"/>
      <c r="C361" s="287"/>
      <c r="D361" s="234" t="s">
        <v>273</v>
      </c>
      <c r="E361" s="161">
        <f t="shared" ref="E361:E363" si="273">H361+K361+N361+Q361+T361+W361+Z361+AE361+AJ361+AO361+AT361+AY361</f>
        <v>0</v>
      </c>
      <c r="F361" s="161">
        <f t="shared" si="271"/>
        <v>0</v>
      </c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236"/>
    </row>
    <row r="362" spans="1:55" ht="22.5" customHeight="1">
      <c r="A362" s="285"/>
      <c r="B362" s="320"/>
      <c r="C362" s="287"/>
      <c r="D362" s="234" t="s">
        <v>268</v>
      </c>
      <c r="E362" s="161">
        <f t="shared" si="273"/>
        <v>0</v>
      </c>
      <c r="F362" s="161">
        <f t="shared" si="271"/>
        <v>0</v>
      </c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236"/>
    </row>
    <row r="363" spans="1:55" ht="31.2">
      <c r="A363" s="286"/>
      <c r="B363" s="321"/>
      <c r="C363" s="287"/>
      <c r="D363" s="236" t="s">
        <v>43</v>
      </c>
      <c r="E363" s="161">
        <f t="shared" si="273"/>
        <v>0</v>
      </c>
      <c r="F363" s="161">
        <f t="shared" si="271"/>
        <v>0</v>
      </c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236"/>
    </row>
    <row r="364" spans="1:55" ht="22.5" customHeight="1">
      <c r="A364" s="284" t="s">
        <v>471</v>
      </c>
      <c r="B364" s="319" t="s">
        <v>554</v>
      </c>
      <c r="C364" s="287" t="s">
        <v>292</v>
      </c>
      <c r="D364" s="148" t="s">
        <v>41</v>
      </c>
      <c r="E364" s="161">
        <f t="shared" ref="E364:E366" si="274">H364+K364+N364+Q364+T364+W364+Z364+AE364+AJ364+AO364+AT364+AY364</f>
        <v>326.09300000000002</v>
      </c>
      <c r="F364" s="161">
        <f t="shared" ref="F364:F370" si="275">I364+L364+O364+R364+U364+X364+AA364+AF364+AK364+AP364+AU364+AZ364</f>
        <v>0</v>
      </c>
      <c r="G364" s="161">
        <f t="shared" si="245"/>
        <v>0</v>
      </c>
      <c r="H364" s="161">
        <f>H365+H366+H367+H369+H370</f>
        <v>0</v>
      </c>
      <c r="I364" s="161">
        <f t="shared" ref="I364:BA364" si="276">I365+I366+I367+I369+I370</f>
        <v>0</v>
      </c>
      <c r="J364" s="161">
        <f t="shared" si="276"/>
        <v>0</v>
      </c>
      <c r="K364" s="161">
        <f t="shared" si="276"/>
        <v>0</v>
      </c>
      <c r="L364" s="161">
        <f t="shared" si="276"/>
        <v>0</v>
      </c>
      <c r="M364" s="161">
        <f t="shared" si="276"/>
        <v>0</v>
      </c>
      <c r="N364" s="161">
        <f t="shared" si="276"/>
        <v>0</v>
      </c>
      <c r="O364" s="161">
        <f t="shared" si="276"/>
        <v>0</v>
      </c>
      <c r="P364" s="161">
        <f t="shared" si="276"/>
        <v>0</v>
      </c>
      <c r="Q364" s="161">
        <f t="shared" si="276"/>
        <v>0</v>
      </c>
      <c r="R364" s="161">
        <f t="shared" si="276"/>
        <v>0</v>
      </c>
      <c r="S364" s="161">
        <f t="shared" si="276"/>
        <v>0</v>
      </c>
      <c r="T364" s="161">
        <f t="shared" si="276"/>
        <v>0</v>
      </c>
      <c r="U364" s="161">
        <f t="shared" si="276"/>
        <v>0</v>
      </c>
      <c r="V364" s="161">
        <f t="shared" si="276"/>
        <v>0</v>
      </c>
      <c r="W364" s="161">
        <f t="shared" si="276"/>
        <v>0</v>
      </c>
      <c r="X364" s="161">
        <f t="shared" si="276"/>
        <v>0</v>
      </c>
      <c r="Y364" s="161">
        <f t="shared" si="276"/>
        <v>0</v>
      </c>
      <c r="Z364" s="161">
        <f t="shared" si="276"/>
        <v>0</v>
      </c>
      <c r="AA364" s="161">
        <f t="shared" si="276"/>
        <v>0</v>
      </c>
      <c r="AB364" s="161">
        <f t="shared" si="276"/>
        <v>0</v>
      </c>
      <c r="AC364" s="161">
        <f t="shared" si="276"/>
        <v>0</v>
      </c>
      <c r="AD364" s="161">
        <f t="shared" si="276"/>
        <v>0</v>
      </c>
      <c r="AE364" s="161">
        <f t="shared" si="276"/>
        <v>326.09300000000002</v>
      </c>
      <c r="AF364" s="161">
        <f t="shared" si="276"/>
        <v>0</v>
      </c>
      <c r="AG364" s="161">
        <f t="shared" si="276"/>
        <v>0</v>
      </c>
      <c r="AH364" s="161">
        <f t="shared" si="276"/>
        <v>0</v>
      </c>
      <c r="AI364" s="161">
        <f t="shared" si="276"/>
        <v>0</v>
      </c>
      <c r="AJ364" s="161">
        <f t="shared" si="276"/>
        <v>0</v>
      </c>
      <c r="AK364" s="161">
        <f t="shared" si="276"/>
        <v>0</v>
      </c>
      <c r="AL364" s="161">
        <f t="shared" si="276"/>
        <v>0</v>
      </c>
      <c r="AM364" s="161">
        <f t="shared" si="276"/>
        <v>0</v>
      </c>
      <c r="AN364" s="161">
        <f t="shared" si="276"/>
        <v>0</v>
      </c>
      <c r="AO364" s="161">
        <f t="shared" si="276"/>
        <v>0</v>
      </c>
      <c r="AP364" s="161">
        <f t="shared" si="276"/>
        <v>0</v>
      </c>
      <c r="AQ364" s="161">
        <f t="shared" si="276"/>
        <v>0</v>
      </c>
      <c r="AR364" s="161">
        <f t="shared" si="276"/>
        <v>0</v>
      </c>
      <c r="AS364" s="161">
        <f t="shared" si="276"/>
        <v>0</v>
      </c>
      <c r="AT364" s="161">
        <f t="shared" si="276"/>
        <v>0</v>
      </c>
      <c r="AU364" s="161">
        <f t="shared" si="276"/>
        <v>0</v>
      </c>
      <c r="AV364" s="161">
        <f t="shared" si="276"/>
        <v>0</v>
      </c>
      <c r="AW364" s="161">
        <f t="shared" si="276"/>
        <v>0</v>
      </c>
      <c r="AX364" s="161">
        <f t="shared" si="276"/>
        <v>0</v>
      </c>
      <c r="AY364" s="161">
        <f t="shared" si="276"/>
        <v>0</v>
      </c>
      <c r="AZ364" s="161">
        <f t="shared" si="276"/>
        <v>0</v>
      </c>
      <c r="BA364" s="161">
        <f t="shared" si="276"/>
        <v>0</v>
      </c>
      <c r="BB364" s="161"/>
      <c r="BC364" s="236"/>
    </row>
    <row r="365" spans="1:55" ht="32.25" customHeight="1">
      <c r="A365" s="285"/>
      <c r="B365" s="320"/>
      <c r="C365" s="287"/>
      <c r="D365" s="146" t="s">
        <v>37</v>
      </c>
      <c r="E365" s="161">
        <f t="shared" si="274"/>
        <v>0</v>
      </c>
      <c r="F365" s="161">
        <f t="shared" si="275"/>
        <v>0</v>
      </c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236"/>
    </row>
    <row r="366" spans="1:55" ht="50.25" customHeight="1">
      <c r="A366" s="285"/>
      <c r="B366" s="320"/>
      <c r="C366" s="287"/>
      <c r="D366" s="168" t="s">
        <v>2</v>
      </c>
      <c r="E366" s="161">
        <f t="shared" si="274"/>
        <v>0</v>
      </c>
      <c r="F366" s="161">
        <f t="shared" si="275"/>
        <v>0</v>
      </c>
      <c r="G366" s="161" t="e">
        <f t="shared" si="245"/>
        <v>#DIV/0!</v>
      </c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236"/>
    </row>
    <row r="367" spans="1:55" ht="22.5" customHeight="1">
      <c r="A367" s="285"/>
      <c r="B367" s="320"/>
      <c r="C367" s="287"/>
      <c r="D367" s="234" t="s">
        <v>267</v>
      </c>
      <c r="E367" s="161">
        <f>H367+K367+N367+Q367+T367+W367+Z367+AE367+AJ367+AO367+AT367+AY367</f>
        <v>326.09300000000002</v>
      </c>
      <c r="F367" s="161">
        <f t="shared" si="275"/>
        <v>0</v>
      </c>
      <c r="G367" s="161">
        <f t="shared" si="245"/>
        <v>0</v>
      </c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>
        <v>326.09300000000002</v>
      </c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236"/>
    </row>
    <row r="368" spans="1:55" ht="82.5" customHeight="1">
      <c r="A368" s="285"/>
      <c r="B368" s="320"/>
      <c r="C368" s="287"/>
      <c r="D368" s="234" t="s">
        <v>273</v>
      </c>
      <c r="E368" s="161">
        <f t="shared" ref="E368:E370" si="277">H368+K368+N368+Q368+T368+W368+Z368+AE368+AJ368+AO368+AT368+AY368</f>
        <v>0</v>
      </c>
      <c r="F368" s="161">
        <f t="shared" si="275"/>
        <v>0</v>
      </c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236"/>
    </row>
    <row r="369" spans="1:55" ht="22.5" customHeight="1">
      <c r="A369" s="285"/>
      <c r="B369" s="320"/>
      <c r="C369" s="287"/>
      <c r="D369" s="234" t="s">
        <v>268</v>
      </c>
      <c r="E369" s="161">
        <f t="shared" si="277"/>
        <v>0</v>
      </c>
      <c r="F369" s="161">
        <f t="shared" si="275"/>
        <v>0</v>
      </c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236"/>
    </row>
    <row r="370" spans="1:55" ht="31.2">
      <c r="A370" s="286"/>
      <c r="B370" s="321"/>
      <c r="C370" s="287"/>
      <c r="D370" s="236" t="s">
        <v>43</v>
      </c>
      <c r="E370" s="161">
        <f t="shared" si="277"/>
        <v>0</v>
      </c>
      <c r="F370" s="161">
        <f t="shared" si="275"/>
        <v>0</v>
      </c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236"/>
    </row>
    <row r="371" spans="1:55" ht="22.5" customHeight="1">
      <c r="A371" s="284" t="s">
        <v>489</v>
      </c>
      <c r="B371" s="319" t="s">
        <v>555</v>
      </c>
      <c r="C371" s="287" t="s">
        <v>292</v>
      </c>
      <c r="D371" s="148" t="s">
        <v>41</v>
      </c>
      <c r="E371" s="161">
        <f t="shared" ref="E371:E373" si="278">H371+K371+N371+Q371+T371+W371+Z371+AE371+AJ371+AO371+AT371+AY371</f>
        <v>360</v>
      </c>
      <c r="F371" s="161">
        <f t="shared" ref="F371:F377" si="279">I371+L371+O371+R371+U371+X371+AA371+AF371+AK371+AP371+AU371+AZ371</f>
        <v>0</v>
      </c>
      <c r="G371" s="161">
        <f t="shared" si="245"/>
        <v>0</v>
      </c>
      <c r="H371" s="161">
        <f>H372+H373+H374+H376+H377</f>
        <v>0</v>
      </c>
      <c r="I371" s="161">
        <f t="shared" ref="I371:BA371" si="280">I372+I373+I374+I376+I377</f>
        <v>0</v>
      </c>
      <c r="J371" s="161">
        <f t="shared" si="280"/>
        <v>0</v>
      </c>
      <c r="K371" s="161">
        <f t="shared" si="280"/>
        <v>0</v>
      </c>
      <c r="L371" s="161">
        <f t="shared" si="280"/>
        <v>0</v>
      </c>
      <c r="M371" s="161">
        <f t="shared" si="280"/>
        <v>0</v>
      </c>
      <c r="N371" s="161">
        <f t="shared" si="280"/>
        <v>0</v>
      </c>
      <c r="O371" s="161">
        <f t="shared" si="280"/>
        <v>0</v>
      </c>
      <c r="P371" s="161">
        <f t="shared" si="280"/>
        <v>0</v>
      </c>
      <c r="Q371" s="161">
        <f t="shared" si="280"/>
        <v>0</v>
      </c>
      <c r="R371" s="161">
        <f t="shared" si="280"/>
        <v>0</v>
      </c>
      <c r="S371" s="161">
        <f t="shared" si="280"/>
        <v>0</v>
      </c>
      <c r="T371" s="161">
        <f t="shared" si="280"/>
        <v>0</v>
      </c>
      <c r="U371" s="161">
        <f t="shared" si="280"/>
        <v>0</v>
      </c>
      <c r="V371" s="161">
        <f t="shared" si="280"/>
        <v>0</v>
      </c>
      <c r="W371" s="161">
        <f t="shared" si="280"/>
        <v>0</v>
      </c>
      <c r="X371" s="161">
        <f t="shared" si="280"/>
        <v>0</v>
      </c>
      <c r="Y371" s="161">
        <f t="shared" si="280"/>
        <v>0</v>
      </c>
      <c r="Z371" s="161">
        <f t="shared" si="280"/>
        <v>0</v>
      </c>
      <c r="AA371" s="161">
        <f t="shared" si="280"/>
        <v>0</v>
      </c>
      <c r="AB371" s="161">
        <f t="shared" si="280"/>
        <v>0</v>
      </c>
      <c r="AC371" s="161">
        <f t="shared" si="280"/>
        <v>0</v>
      </c>
      <c r="AD371" s="161">
        <f t="shared" si="280"/>
        <v>0</v>
      </c>
      <c r="AE371" s="161">
        <f t="shared" si="280"/>
        <v>360</v>
      </c>
      <c r="AF371" s="161">
        <f t="shared" si="280"/>
        <v>0</v>
      </c>
      <c r="AG371" s="161">
        <f t="shared" si="280"/>
        <v>0</v>
      </c>
      <c r="AH371" s="161">
        <f t="shared" si="280"/>
        <v>0</v>
      </c>
      <c r="AI371" s="161">
        <f t="shared" si="280"/>
        <v>0</v>
      </c>
      <c r="AJ371" s="161">
        <f t="shared" si="280"/>
        <v>0</v>
      </c>
      <c r="AK371" s="161">
        <f t="shared" si="280"/>
        <v>0</v>
      </c>
      <c r="AL371" s="161">
        <f t="shared" si="280"/>
        <v>0</v>
      </c>
      <c r="AM371" s="161">
        <f t="shared" si="280"/>
        <v>0</v>
      </c>
      <c r="AN371" s="161">
        <f t="shared" si="280"/>
        <v>0</v>
      </c>
      <c r="AO371" s="161">
        <f t="shared" si="280"/>
        <v>0</v>
      </c>
      <c r="AP371" s="161">
        <f t="shared" si="280"/>
        <v>0</v>
      </c>
      <c r="AQ371" s="161">
        <f t="shared" si="280"/>
        <v>0</v>
      </c>
      <c r="AR371" s="161">
        <f t="shared" si="280"/>
        <v>0</v>
      </c>
      <c r="AS371" s="161">
        <f t="shared" si="280"/>
        <v>0</v>
      </c>
      <c r="AT371" s="161">
        <f t="shared" si="280"/>
        <v>0</v>
      </c>
      <c r="AU371" s="161">
        <f t="shared" si="280"/>
        <v>0</v>
      </c>
      <c r="AV371" s="161">
        <f t="shared" si="280"/>
        <v>0</v>
      </c>
      <c r="AW371" s="161">
        <f t="shared" si="280"/>
        <v>0</v>
      </c>
      <c r="AX371" s="161">
        <f t="shared" si="280"/>
        <v>0</v>
      </c>
      <c r="AY371" s="161">
        <f t="shared" si="280"/>
        <v>0</v>
      </c>
      <c r="AZ371" s="161">
        <f t="shared" si="280"/>
        <v>0</v>
      </c>
      <c r="BA371" s="161">
        <f t="shared" si="280"/>
        <v>0</v>
      </c>
      <c r="BB371" s="161"/>
      <c r="BC371" s="236"/>
    </row>
    <row r="372" spans="1:55" ht="32.25" customHeight="1">
      <c r="A372" s="285"/>
      <c r="B372" s="320"/>
      <c r="C372" s="287"/>
      <c r="D372" s="146" t="s">
        <v>37</v>
      </c>
      <c r="E372" s="161">
        <f t="shared" si="278"/>
        <v>0</v>
      </c>
      <c r="F372" s="161">
        <f t="shared" si="279"/>
        <v>0</v>
      </c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236"/>
    </row>
    <row r="373" spans="1:55" ht="50.25" customHeight="1">
      <c r="A373" s="285"/>
      <c r="B373" s="320"/>
      <c r="C373" s="287"/>
      <c r="D373" s="168" t="s">
        <v>2</v>
      </c>
      <c r="E373" s="161">
        <f t="shared" si="278"/>
        <v>0</v>
      </c>
      <c r="F373" s="161">
        <f t="shared" si="279"/>
        <v>0</v>
      </c>
      <c r="G373" s="161" t="e">
        <f t="shared" si="245"/>
        <v>#DIV/0!</v>
      </c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236"/>
    </row>
    <row r="374" spans="1:55" ht="22.5" customHeight="1">
      <c r="A374" s="285"/>
      <c r="B374" s="320"/>
      <c r="C374" s="287"/>
      <c r="D374" s="234" t="s">
        <v>267</v>
      </c>
      <c r="E374" s="161">
        <f>H374+K374+N374+Q374+T374+W374+Z374+AE374+AJ374+AO374+AT374+AY374</f>
        <v>360</v>
      </c>
      <c r="F374" s="161">
        <f t="shared" si="279"/>
        <v>0</v>
      </c>
      <c r="G374" s="161">
        <f t="shared" si="245"/>
        <v>0</v>
      </c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>
        <v>360</v>
      </c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236"/>
    </row>
    <row r="375" spans="1:55" ht="82.5" customHeight="1">
      <c r="A375" s="285"/>
      <c r="B375" s="320"/>
      <c r="C375" s="287"/>
      <c r="D375" s="234" t="s">
        <v>273</v>
      </c>
      <c r="E375" s="161">
        <f t="shared" ref="E375:E377" si="281">H375+K375+N375+Q375+T375+W375+Z375+AE375+AJ375+AO375+AT375+AY375</f>
        <v>0</v>
      </c>
      <c r="F375" s="161">
        <f t="shared" si="279"/>
        <v>0</v>
      </c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236"/>
    </row>
    <row r="376" spans="1:55" ht="22.5" customHeight="1">
      <c r="A376" s="285"/>
      <c r="B376" s="320"/>
      <c r="C376" s="287"/>
      <c r="D376" s="234" t="s">
        <v>268</v>
      </c>
      <c r="E376" s="161">
        <f t="shared" si="281"/>
        <v>0</v>
      </c>
      <c r="F376" s="161">
        <f t="shared" si="279"/>
        <v>0</v>
      </c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236"/>
    </row>
    <row r="377" spans="1:55" ht="31.2">
      <c r="A377" s="286"/>
      <c r="B377" s="321"/>
      <c r="C377" s="287"/>
      <c r="D377" s="236" t="s">
        <v>43</v>
      </c>
      <c r="E377" s="161">
        <f t="shared" si="281"/>
        <v>0</v>
      </c>
      <c r="F377" s="161">
        <f t="shared" si="279"/>
        <v>0</v>
      </c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236"/>
    </row>
    <row r="378" spans="1:55" ht="22.5" customHeight="1">
      <c r="A378" s="284" t="s">
        <v>506</v>
      </c>
      <c r="B378" s="319" t="s">
        <v>556</v>
      </c>
      <c r="C378" s="287" t="s">
        <v>292</v>
      </c>
      <c r="D378" s="148" t="s">
        <v>41</v>
      </c>
      <c r="E378" s="161">
        <f t="shared" ref="E378:E380" si="282">H378+K378+N378+Q378+T378+W378+Z378+AE378+AJ378+AO378+AT378+AY378</f>
        <v>959</v>
      </c>
      <c r="F378" s="161">
        <f t="shared" ref="F378:F384" si="283">I378+L378+O378+R378+U378+X378+AA378+AF378+AK378+AP378+AU378+AZ378</f>
        <v>0</v>
      </c>
      <c r="G378" s="161">
        <f t="shared" si="245"/>
        <v>0</v>
      </c>
      <c r="H378" s="161">
        <f>H379+H380+H381+H383+H384</f>
        <v>0</v>
      </c>
      <c r="I378" s="161">
        <f t="shared" ref="I378:BA378" si="284">I379+I380+I381+I383+I384</f>
        <v>0</v>
      </c>
      <c r="J378" s="161">
        <f t="shared" si="284"/>
        <v>0</v>
      </c>
      <c r="K378" s="161">
        <f t="shared" si="284"/>
        <v>0</v>
      </c>
      <c r="L378" s="161">
        <f t="shared" si="284"/>
        <v>0</v>
      </c>
      <c r="M378" s="161">
        <f t="shared" si="284"/>
        <v>0</v>
      </c>
      <c r="N378" s="161">
        <f t="shared" si="284"/>
        <v>0</v>
      </c>
      <c r="O378" s="161">
        <f t="shared" si="284"/>
        <v>0</v>
      </c>
      <c r="P378" s="161">
        <f t="shared" si="284"/>
        <v>0</v>
      </c>
      <c r="Q378" s="161">
        <f t="shared" si="284"/>
        <v>0</v>
      </c>
      <c r="R378" s="161">
        <f t="shared" si="284"/>
        <v>0</v>
      </c>
      <c r="S378" s="161">
        <f t="shared" si="284"/>
        <v>0</v>
      </c>
      <c r="T378" s="161">
        <f t="shared" si="284"/>
        <v>0</v>
      </c>
      <c r="U378" s="161">
        <f t="shared" si="284"/>
        <v>0</v>
      </c>
      <c r="V378" s="161">
        <f t="shared" si="284"/>
        <v>0</v>
      </c>
      <c r="W378" s="161">
        <f t="shared" si="284"/>
        <v>0</v>
      </c>
      <c r="X378" s="161">
        <f t="shared" si="284"/>
        <v>0</v>
      </c>
      <c r="Y378" s="161">
        <f t="shared" si="284"/>
        <v>0</v>
      </c>
      <c r="Z378" s="161">
        <f t="shared" si="284"/>
        <v>0</v>
      </c>
      <c r="AA378" s="161">
        <f t="shared" si="284"/>
        <v>0</v>
      </c>
      <c r="AB378" s="161">
        <f t="shared" si="284"/>
        <v>0</v>
      </c>
      <c r="AC378" s="161">
        <f t="shared" si="284"/>
        <v>0</v>
      </c>
      <c r="AD378" s="161">
        <f t="shared" si="284"/>
        <v>0</v>
      </c>
      <c r="AE378" s="161">
        <f t="shared" si="284"/>
        <v>959</v>
      </c>
      <c r="AF378" s="161">
        <f t="shared" si="284"/>
        <v>0</v>
      </c>
      <c r="AG378" s="161">
        <f t="shared" si="284"/>
        <v>0</v>
      </c>
      <c r="AH378" s="161">
        <f t="shared" si="284"/>
        <v>0</v>
      </c>
      <c r="AI378" s="161">
        <f t="shared" si="284"/>
        <v>0</v>
      </c>
      <c r="AJ378" s="161">
        <f t="shared" si="284"/>
        <v>0</v>
      </c>
      <c r="AK378" s="161">
        <f t="shared" si="284"/>
        <v>0</v>
      </c>
      <c r="AL378" s="161">
        <f t="shared" si="284"/>
        <v>0</v>
      </c>
      <c r="AM378" s="161">
        <f t="shared" si="284"/>
        <v>0</v>
      </c>
      <c r="AN378" s="161">
        <f t="shared" si="284"/>
        <v>0</v>
      </c>
      <c r="AO378" s="161">
        <f t="shared" si="284"/>
        <v>0</v>
      </c>
      <c r="AP378" s="161">
        <f t="shared" si="284"/>
        <v>0</v>
      </c>
      <c r="AQ378" s="161">
        <f t="shared" si="284"/>
        <v>0</v>
      </c>
      <c r="AR378" s="161">
        <f t="shared" si="284"/>
        <v>0</v>
      </c>
      <c r="AS378" s="161">
        <f t="shared" si="284"/>
        <v>0</v>
      </c>
      <c r="AT378" s="161">
        <f t="shared" si="284"/>
        <v>0</v>
      </c>
      <c r="AU378" s="161">
        <f t="shared" si="284"/>
        <v>0</v>
      </c>
      <c r="AV378" s="161">
        <f t="shared" si="284"/>
        <v>0</v>
      </c>
      <c r="AW378" s="161">
        <f t="shared" si="284"/>
        <v>0</v>
      </c>
      <c r="AX378" s="161">
        <f t="shared" si="284"/>
        <v>0</v>
      </c>
      <c r="AY378" s="161">
        <f t="shared" si="284"/>
        <v>0</v>
      </c>
      <c r="AZ378" s="161">
        <f t="shared" si="284"/>
        <v>0</v>
      </c>
      <c r="BA378" s="161">
        <f t="shared" si="284"/>
        <v>0</v>
      </c>
      <c r="BB378" s="161"/>
      <c r="BC378" s="236"/>
    </row>
    <row r="379" spans="1:55" ht="32.25" customHeight="1">
      <c r="A379" s="285"/>
      <c r="B379" s="320"/>
      <c r="C379" s="287"/>
      <c r="D379" s="146" t="s">
        <v>37</v>
      </c>
      <c r="E379" s="161">
        <f t="shared" si="282"/>
        <v>0</v>
      </c>
      <c r="F379" s="161">
        <f t="shared" si="283"/>
        <v>0</v>
      </c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236"/>
    </row>
    <row r="380" spans="1:55" ht="50.25" customHeight="1">
      <c r="A380" s="285"/>
      <c r="B380" s="320"/>
      <c r="C380" s="287"/>
      <c r="D380" s="168" t="s">
        <v>2</v>
      </c>
      <c r="E380" s="161">
        <f t="shared" si="282"/>
        <v>0</v>
      </c>
      <c r="F380" s="161">
        <f t="shared" si="283"/>
        <v>0</v>
      </c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236"/>
    </row>
    <row r="381" spans="1:55" ht="22.5" customHeight="1">
      <c r="A381" s="285"/>
      <c r="B381" s="320"/>
      <c r="C381" s="287"/>
      <c r="D381" s="234" t="s">
        <v>267</v>
      </c>
      <c r="E381" s="161">
        <f>H381+K381+N381+Q381+T381+W381+Z381+AE381+AJ381+AO381+AT381+AY381</f>
        <v>959</v>
      </c>
      <c r="F381" s="161">
        <f t="shared" si="283"/>
        <v>0</v>
      </c>
      <c r="G381" s="161">
        <f t="shared" ref="G381:G556" si="285">F381*100/E381</f>
        <v>0</v>
      </c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>
        <v>959</v>
      </c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236"/>
    </row>
    <row r="382" spans="1:55" ht="82.5" customHeight="1">
      <c r="A382" s="285"/>
      <c r="B382" s="320"/>
      <c r="C382" s="287"/>
      <c r="D382" s="234" t="s">
        <v>273</v>
      </c>
      <c r="E382" s="161">
        <f t="shared" ref="E382:E384" si="286">H382+K382+N382+Q382+T382+W382+Z382+AE382+AJ382+AO382+AT382+AY382</f>
        <v>0</v>
      </c>
      <c r="F382" s="161">
        <f t="shared" si="283"/>
        <v>0</v>
      </c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236"/>
    </row>
    <row r="383" spans="1:55" ht="22.5" customHeight="1">
      <c r="A383" s="285"/>
      <c r="B383" s="320"/>
      <c r="C383" s="287"/>
      <c r="D383" s="234" t="s">
        <v>268</v>
      </c>
      <c r="E383" s="161">
        <f t="shared" si="286"/>
        <v>0</v>
      </c>
      <c r="F383" s="161">
        <f t="shared" si="283"/>
        <v>0</v>
      </c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236"/>
    </row>
    <row r="384" spans="1:55" ht="31.2">
      <c r="A384" s="286"/>
      <c r="B384" s="321"/>
      <c r="C384" s="287"/>
      <c r="D384" s="236" t="s">
        <v>43</v>
      </c>
      <c r="E384" s="161">
        <f t="shared" si="286"/>
        <v>0</v>
      </c>
      <c r="F384" s="161">
        <f t="shared" si="283"/>
        <v>0</v>
      </c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236"/>
    </row>
    <row r="385" spans="1:55" ht="22.5" customHeight="1">
      <c r="A385" s="284" t="s">
        <v>507</v>
      </c>
      <c r="B385" s="319" t="s">
        <v>557</v>
      </c>
      <c r="C385" s="287" t="s">
        <v>292</v>
      </c>
      <c r="D385" s="148" t="s">
        <v>41</v>
      </c>
      <c r="E385" s="161">
        <f t="shared" ref="E385:E387" si="287">H385+K385+N385+Q385+T385+W385+Z385+AE385+AJ385+AO385+AT385+AY385</f>
        <v>565.16999999999996</v>
      </c>
      <c r="F385" s="161">
        <f t="shared" ref="F385:F391" si="288">I385+L385+O385+R385+U385+X385+AA385+AF385+AK385+AP385+AU385+AZ385</f>
        <v>0</v>
      </c>
      <c r="G385" s="161">
        <f t="shared" si="285"/>
        <v>0</v>
      </c>
      <c r="H385" s="161">
        <f>H386+H387+H388+H390+H391</f>
        <v>0</v>
      </c>
      <c r="I385" s="161">
        <f t="shared" ref="I385:BA385" si="289">I386+I387+I388+I390+I391</f>
        <v>0</v>
      </c>
      <c r="J385" s="161">
        <f t="shared" si="289"/>
        <v>0</v>
      </c>
      <c r="K385" s="161">
        <f t="shared" si="289"/>
        <v>0</v>
      </c>
      <c r="L385" s="161">
        <f t="shared" si="289"/>
        <v>0</v>
      </c>
      <c r="M385" s="161">
        <f t="shared" si="289"/>
        <v>0</v>
      </c>
      <c r="N385" s="161">
        <f t="shared" si="289"/>
        <v>0</v>
      </c>
      <c r="O385" s="161">
        <f t="shared" si="289"/>
        <v>0</v>
      </c>
      <c r="P385" s="161">
        <f t="shared" si="289"/>
        <v>0</v>
      </c>
      <c r="Q385" s="161">
        <f t="shared" si="289"/>
        <v>565.16999999999996</v>
      </c>
      <c r="R385" s="161">
        <f t="shared" si="289"/>
        <v>0</v>
      </c>
      <c r="S385" s="161">
        <f t="shared" si="289"/>
        <v>0</v>
      </c>
      <c r="T385" s="161">
        <f t="shared" si="289"/>
        <v>0</v>
      </c>
      <c r="U385" s="161">
        <f t="shared" si="289"/>
        <v>0</v>
      </c>
      <c r="V385" s="161">
        <f t="shared" si="289"/>
        <v>0</v>
      </c>
      <c r="W385" s="161">
        <f t="shared" si="289"/>
        <v>0</v>
      </c>
      <c r="X385" s="161">
        <f t="shared" si="289"/>
        <v>0</v>
      </c>
      <c r="Y385" s="161">
        <f t="shared" si="289"/>
        <v>0</v>
      </c>
      <c r="Z385" s="161">
        <f t="shared" si="289"/>
        <v>0</v>
      </c>
      <c r="AA385" s="161">
        <f t="shared" si="289"/>
        <v>0</v>
      </c>
      <c r="AB385" s="161">
        <f t="shared" si="289"/>
        <v>0</v>
      </c>
      <c r="AC385" s="161">
        <f t="shared" si="289"/>
        <v>0</v>
      </c>
      <c r="AD385" s="161">
        <f t="shared" si="289"/>
        <v>0</v>
      </c>
      <c r="AE385" s="161">
        <f t="shared" si="289"/>
        <v>0</v>
      </c>
      <c r="AF385" s="161">
        <f t="shared" si="289"/>
        <v>0</v>
      </c>
      <c r="AG385" s="161">
        <f t="shared" si="289"/>
        <v>0</v>
      </c>
      <c r="AH385" s="161">
        <f t="shared" si="289"/>
        <v>0</v>
      </c>
      <c r="AI385" s="161">
        <f t="shared" si="289"/>
        <v>0</v>
      </c>
      <c r="AJ385" s="161">
        <f t="shared" si="289"/>
        <v>0</v>
      </c>
      <c r="AK385" s="161">
        <f t="shared" si="289"/>
        <v>0</v>
      </c>
      <c r="AL385" s="161">
        <f t="shared" si="289"/>
        <v>0</v>
      </c>
      <c r="AM385" s="161">
        <f t="shared" si="289"/>
        <v>0</v>
      </c>
      <c r="AN385" s="161">
        <f t="shared" si="289"/>
        <v>0</v>
      </c>
      <c r="AO385" s="161">
        <f t="shared" si="289"/>
        <v>0</v>
      </c>
      <c r="AP385" s="161">
        <f t="shared" si="289"/>
        <v>0</v>
      </c>
      <c r="AQ385" s="161">
        <f t="shared" si="289"/>
        <v>0</v>
      </c>
      <c r="AR385" s="161">
        <f t="shared" si="289"/>
        <v>0</v>
      </c>
      <c r="AS385" s="161">
        <f t="shared" si="289"/>
        <v>0</v>
      </c>
      <c r="AT385" s="161">
        <f t="shared" si="289"/>
        <v>0</v>
      </c>
      <c r="AU385" s="161">
        <f t="shared" si="289"/>
        <v>0</v>
      </c>
      <c r="AV385" s="161">
        <f t="shared" si="289"/>
        <v>0</v>
      </c>
      <c r="AW385" s="161">
        <f t="shared" si="289"/>
        <v>0</v>
      </c>
      <c r="AX385" s="161">
        <f t="shared" si="289"/>
        <v>0</v>
      </c>
      <c r="AY385" s="161">
        <f t="shared" si="289"/>
        <v>0</v>
      </c>
      <c r="AZ385" s="161">
        <f t="shared" si="289"/>
        <v>0</v>
      </c>
      <c r="BA385" s="161">
        <f t="shared" si="289"/>
        <v>0</v>
      </c>
      <c r="BB385" s="161"/>
      <c r="BC385" s="236"/>
    </row>
    <row r="386" spans="1:55" ht="32.25" customHeight="1">
      <c r="A386" s="285"/>
      <c r="B386" s="320"/>
      <c r="C386" s="287"/>
      <c r="D386" s="146" t="s">
        <v>37</v>
      </c>
      <c r="E386" s="161">
        <f t="shared" si="287"/>
        <v>0</v>
      </c>
      <c r="F386" s="161">
        <f t="shared" si="288"/>
        <v>0</v>
      </c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236"/>
    </row>
    <row r="387" spans="1:55" ht="50.25" customHeight="1">
      <c r="A387" s="285"/>
      <c r="B387" s="320"/>
      <c r="C387" s="287"/>
      <c r="D387" s="168" t="s">
        <v>2</v>
      </c>
      <c r="E387" s="161">
        <f t="shared" si="287"/>
        <v>0</v>
      </c>
      <c r="F387" s="161">
        <f t="shared" si="288"/>
        <v>0</v>
      </c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236"/>
    </row>
    <row r="388" spans="1:55" ht="22.5" customHeight="1">
      <c r="A388" s="285"/>
      <c r="B388" s="320"/>
      <c r="C388" s="287"/>
      <c r="D388" s="234" t="s">
        <v>267</v>
      </c>
      <c r="E388" s="161">
        <f>H388+K388+N388+Q388+T388+W388+Z388+AE388+AJ388+AO388+AT388+AY388</f>
        <v>565.16999999999996</v>
      </c>
      <c r="F388" s="161">
        <f t="shared" si="288"/>
        <v>0</v>
      </c>
      <c r="G388" s="161">
        <f t="shared" si="285"/>
        <v>0</v>
      </c>
      <c r="H388" s="161"/>
      <c r="I388" s="161"/>
      <c r="J388" s="161"/>
      <c r="K388" s="161"/>
      <c r="L388" s="161"/>
      <c r="M388" s="161"/>
      <c r="N388" s="161"/>
      <c r="O388" s="161"/>
      <c r="P388" s="161"/>
      <c r="Q388" s="161">
        <v>565.16999999999996</v>
      </c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236"/>
    </row>
    <row r="389" spans="1:55" ht="82.5" customHeight="1">
      <c r="A389" s="285"/>
      <c r="B389" s="320"/>
      <c r="C389" s="287"/>
      <c r="D389" s="234" t="s">
        <v>273</v>
      </c>
      <c r="E389" s="161">
        <f t="shared" ref="E389:E394" si="290">H389+K389+N389+Q389+T389+W389+Z389+AE389+AJ389+AO389+AT389+AY389</f>
        <v>0</v>
      </c>
      <c r="F389" s="161">
        <f t="shared" si="288"/>
        <v>0</v>
      </c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236"/>
    </row>
    <row r="390" spans="1:55" ht="22.5" customHeight="1">
      <c r="A390" s="285"/>
      <c r="B390" s="320"/>
      <c r="C390" s="287"/>
      <c r="D390" s="234" t="s">
        <v>268</v>
      </c>
      <c r="E390" s="161">
        <f t="shared" si="290"/>
        <v>0</v>
      </c>
      <c r="F390" s="161">
        <f t="shared" si="288"/>
        <v>0</v>
      </c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236"/>
    </row>
    <row r="391" spans="1:55" ht="31.2">
      <c r="A391" s="286"/>
      <c r="B391" s="321"/>
      <c r="C391" s="287"/>
      <c r="D391" s="236" t="s">
        <v>43</v>
      </c>
      <c r="E391" s="161">
        <f t="shared" si="290"/>
        <v>0</v>
      </c>
      <c r="F391" s="161">
        <f t="shared" si="288"/>
        <v>0</v>
      </c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236"/>
    </row>
    <row r="392" spans="1:55" ht="22.5" customHeight="1">
      <c r="A392" s="284" t="s">
        <v>508</v>
      </c>
      <c r="B392" s="319" t="s">
        <v>558</v>
      </c>
      <c r="C392" s="287" t="s">
        <v>292</v>
      </c>
      <c r="D392" s="148" t="s">
        <v>41</v>
      </c>
      <c r="E392" s="161">
        <f t="shared" si="290"/>
        <v>2814.0377400000002</v>
      </c>
      <c r="F392" s="161">
        <f t="shared" ref="F392:F398" si="291">I392+L392+O392+R392+U392+X392+AA392+AF392+AK392+AP392+AU392+AZ392</f>
        <v>0</v>
      </c>
      <c r="G392" s="161">
        <f t="shared" ref="G392" si="292">F392*100/E392</f>
        <v>0</v>
      </c>
      <c r="H392" s="161">
        <f>H393+H394+H395+H397+H398</f>
        <v>0</v>
      </c>
      <c r="I392" s="161">
        <f t="shared" ref="I392:BA392" si="293">I393+I394+I395+I397+I398</f>
        <v>0</v>
      </c>
      <c r="J392" s="161">
        <f t="shared" si="293"/>
        <v>0</v>
      </c>
      <c r="K392" s="161">
        <f t="shared" si="293"/>
        <v>0</v>
      </c>
      <c r="L392" s="161">
        <f t="shared" si="293"/>
        <v>0</v>
      </c>
      <c r="M392" s="161">
        <f t="shared" si="293"/>
        <v>0</v>
      </c>
      <c r="N392" s="161">
        <f t="shared" si="293"/>
        <v>0</v>
      </c>
      <c r="O392" s="161">
        <f t="shared" si="293"/>
        <v>0</v>
      </c>
      <c r="P392" s="161">
        <f t="shared" si="293"/>
        <v>0</v>
      </c>
      <c r="Q392" s="161">
        <f t="shared" si="293"/>
        <v>0</v>
      </c>
      <c r="R392" s="161">
        <f t="shared" si="293"/>
        <v>0</v>
      </c>
      <c r="S392" s="161">
        <f t="shared" si="293"/>
        <v>0</v>
      </c>
      <c r="T392" s="161">
        <f t="shared" si="293"/>
        <v>0</v>
      </c>
      <c r="U392" s="161">
        <f t="shared" si="293"/>
        <v>0</v>
      </c>
      <c r="V392" s="161">
        <f t="shared" si="293"/>
        <v>0</v>
      </c>
      <c r="W392" s="161">
        <f t="shared" si="293"/>
        <v>0</v>
      </c>
      <c r="X392" s="161">
        <f t="shared" si="293"/>
        <v>0</v>
      </c>
      <c r="Y392" s="161">
        <f t="shared" si="293"/>
        <v>0</v>
      </c>
      <c r="Z392" s="161">
        <f t="shared" si="293"/>
        <v>0</v>
      </c>
      <c r="AA392" s="161">
        <f t="shared" si="293"/>
        <v>0</v>
      </c>
      <c r="AB392" s="161">
        <f t="shared" si="293"/>
        <v>0</v>
      </c>
      <c r="AC392" s="161">
        <f t="shared" si="293"/>
        <v>0</v>
      </c>
      <c r="AD392" s="161">
        <f t="shared" si="293"/>
        <v>0</v>
      </c>
      <c r="AE392" s="161">
        <f t="shared" si="293"/>
        <v>2814.0377400000002</v>
      </c>
      <c r="AF392" s="161">
        <f t="shared" si="293"/>
        <v>0</v>
      </c>
      <c r="AG392" s="161">
        <f t="shared" si="293"/>
        <v>0</v>
      </c>
      <c r="AH392" s="161">
        <f t="shared" si="293"/>
        <v>0</v>
      </c>
      <c r="AI392" s="161">
        <f t="shared" si="293"/>
        <v>0</v>
      </c>
      <c r="AJ392" s="161">
        <f t="shared" si="293"/>
        <v>0</v>
      </c>
      <c r="AK392" s="161">
        <f t="shared" si="293"/>
        <v>0</v>
      </c>
      <c r="AL392" s="161">
        <f t="shared" si="293"/>
        <v>0</v>
      </c>
      <c r="AM392" s="161">
        <f t="shared" si="293"/>
        <v>0</v>
      </c>
      <c r="AN392" s="161">
        <f t="shared" si="293"/>
        <v>0</v>
      </c>
      <c r="AO392" s="161">
        <f t="shared" si="293"/>
        <v>0</v>
      </c>
      <c r="AP392" s="161">
        <f t="shared" si="293"/>
        <v>0</v>
      </c>
      <c r="AQ392" s="161">
        <f t="shared" si="293"/>
        <v>0</v>
      </c>
      <c r="AR392" s="161">
        <f t="shared" si="293"/>
        <v>0</v>
      </c>
      <c r="AS392" s="161">
        <f t="shared" si="293"/>
        <v>0</v>
      </c>
      <c r="AT392" s="161">
        <f t="shared" si="293"/>
        <v>0</v>
      </c>
      <c r="AU392" s="161">
        <f t="shared" si="293"/>
        <v>0</v>
      </c>
      <c r="AV392" s="161">
        <f t="shared" si="293"/>
        <v>0</v>
      </c>
      <c r="AW392" s="161">
        <f t="shared" si="293"/>
        <v>0</v>
      </c>
      <c r="AX392" s="161">
        <f t="shared" si="293"/>
        <v>0</v>
      </c>
      <c r="AY392" s="161">
        <f t="shared" si="293"/>
        <v>0</v>
      </c>
      <c r="AZ392" s="161">
        <f t="shared" si="293"/>
        <v>0</v>
      </c>
      <c r="BA392" s="161">
        <f t="shared" si="293"/>
        <v>0</v>
      </c>
      <c r="BB392" s="161"/>
      <c r="BC392" s="236"/>
    </row>
    <row r="393" spans="1:55" ht="32.25" customHeight="1">
      <c r="A393" s="285"/>
      <c r="B393" s="320"/>
      <c r="C393" s="287"/>
      <c r="D393" s="146" t="s">
        <v>37</v>
      </c>
      <c r="E393" s="161">
        <f t="shared" si="290"/>
        <v>0</v>
      </c>
      <c r="F393" s="161">
        <f t="shared" si="291"/>
        <v>0</v>
      </c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236"/>
    </row>
    <row r="394" spans="1:55" ht="50.25" customHeight="1">
      <c r="A394" s="285"/>
      <c r="B394" s="320"/>
      <c r="C394" s="287"/>
      <c r="D394" s="168" t="s">
        <v>2</v>
      </c>
      <c r="E394" s="161">
        <f t="shared" si="290"/>
        <v>0</v>
      </c>
      <c r="F394" s="161">
        <f t="shared" si="291"/>
        <v>0</v>
      </c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236"/>
    </row>
    <row r="395" spans="1:55" ht="22.5" customHeight="1">
      <c r="A395" s="285"/>
      <c r="B395" s="320"/>
      <c r="C395" s="287"/>
      <c r="D395" s="234" t="s">
        <v>267</v>
      </c>
      <c r="E395" s="161">
        <f>H395+K395+N395+Q395+T395+W395+Z395+AE395+AJ395+AO395+AT395+AY395</f>
        <v>2814.0377400000002</v>
      </c>
      <c r="F395" s="161">
        <f t="shared" si="291"/>
        <v>0</v>
      </c>
      <c r="G395" s="161">
        <f t="shared" ref="G395" si="294">F395*100/E395</f>
        <v>0</v>
      </c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>
        <v>2814.0377400000002</v>
      </c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236"/>
    </row>
    <row r="396" spans="1:55" ht="82.5" customHeight="1">
      <c r="A396" s="285"/>
      <c r="B396" s="320"/>
      <c r="C396" s="287"/>
      <c r="D396" s="234" t="s">
        <v>273</v>
      </c>
      <c r="E396" s="161">
        <f t="shared" ref="E396:E401" si="295">H396+K396+N396+Q396+T396+W396+Z396+AE396+AJ396+AO396+AT396+AY396</f>
        <v>0</v>
      </c>
      <c r="F396" s="161">
        <f t="shared" si="291"/>
        <v>0</v>
      </c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236"/>
    </row>
    <row r="397" spans="1:55" ht="22.5" customHeight="1">
      <c r="A397" s="285"/>
      <c r="B397" s="320"/>
      <c r="C397" s="287"/>
      <c r="D397" s="234" t="s">
        <v>268</v>
      </c>
      <c r="E397" s="161">
        <f t="shared" si="295"/>
        <v>0</v>
      </c>
      <c r="F397" s="161">
        <f t="shared" si="291"/>
        <v>0</v>
      </c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236"/>
    </row>
    <row r="398" spans="1:55" ht="31.2">
      <c r="A398" s="286"/>
      <c r="B398" s="321"/>
      <c r="C398" s="287"/>
      <c r="D398" s="236" t="s">
        <v>43</v>
      </c>
      <c r="E398" s="161">
        <f t="shared" si="295"/>
        <v>0</v>
      </c>
      <c r="F398" s="161">
        <f t="shared" si="291"/>
        <v>0</v>
      </c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236"/>
    </row>
    <row r="399" spans="1:55" ht="22.5" customHeight="1">
      <c r="A399" s="284" t="s">
        <v>509</v>
      </c>
      <c r="B399" s="287" t="s">
        <v>559</v>
      </c>
      <c r="C399" s="287" t="s">
        <v>292</v>
      </c>
      <c r="D399" s="148" t="s">
        <v>41</v>
      </c>
      <c r="E399" s="161">
        <f t="shared" si="295"/>
        <v>261.00200000000001</v>
      </c>
      <c r="F399" s="161">
        <f t="shared" ref="F399:F405" si="296">I399+L399+O399+R399+U399+X399+AA399+AF399+AK399+AP399+AU399+AZ399</f>
        <v>0</v>
      </c>
      <c r="G399" s="161">
        <f t="shared" ref="G399" si="297">F399*100/E399</f>
        <v>0</v>
      </c>
      <c r="H399" s="161">
        <f>H400+H401+H402+H404+H405</f>
        <v>0</v>
      </c>
      <c r="I399" s="161">
        <f t="shared" ref="I399:BA399" si="298">I400+I401+I402+I404+I405</f>
        <v>0</v>
      </c>
      <c r="J399" s="161">
        <f t="shared" si="298"/>
        <v>0</v>
      </c>
      <c r="K399" s="161">
        <f t="shared" si="298"/>
        <v>0</v>
      </c>
      <c r="L399" s="161">
        <f t="shared" si="298"/>
        <v>0</v>
      </c>
      <c r="M399" s="161">
        <f t="shared" si="298"/>
        <v>0</v>
      </c>
      <c r="N399" s="161">
        <f t="shared" si="298"/>
        <v>0</v>
      </c>
      <c r="O399" s="161">
        <f t="shared" si="298"/>
        <v>0</v>
      </c>
      <c r="P399" s="161">
        <f t="shared" si="298"/>
        <v>0</v>
      </c>
      <c r="Q399" s="161">
        <f t="shared" si="298"/>
        <v>0</v>
      </c>
      <c r="R399" s="161">
        <f t="shared" si="298"/>
        <v>0</v>
      </c>
      <c r="S399" s="161">
        <f t="shared" si="298"/>
        <v>0</v>
      </c>
      <c r="T399" s="161">
        <f t="shared" si="298"/>
        <v>0</v>
      </c>
      <c r="U399" s="161">
        <f t="shared" si="298"/>
        <v>0</v>
      </c>
      <c r="V399" s="161">
        <f t="shared" si="298"/>
        <v>0</v>
      </c>
      <c r="W399" s="161">
        <f t="shared" si="298"/>
        <v>0</v>
      </c>
      <c r="X399" s="161">
        <f t="shared" si="298"/>
        <v>0</v>
      </c>
      <c r="Y399" s="161">
        <f t="shared" si="298"/>
        <v>0</v>
      </c>
      <c r="Z399" s="161">
        <f t="shared" si="298"/>
        <v>0</v>
      </c>
      <c r="AA399" s="161">
        <f t="shared" si="298"/>
        <v>0</v>
      </c>
      <c r="AB399" s="161">
        <f t="shared" si="298"/>
        <v>0</v>
      </c>
      <c r="AC399" s="161">
        <f t="shared" si="298"/>
        <v>0</v>
      </c>
      <c r="AD399" s="161">
        <f t="shared" si="298"/>
        <v>0</v>
      </c>
      <c r="AE399" s="161">
        <f t="shared" si="298"/>
        <v>0</v>
      </c>
      <c r="AF399" s="161">
        <f t="shared" si="298"/>
        <v>0</v>
      </c>
      <c r="AG399" s="161">
        <f t="shared" si="298"/>
        <v>0</v>
      </c>
      <c r="AH399" s="161">
        <f t="shared" si="298"/>
        <v>0</v>
      </c>
      <c r="AI399" s="161">
        <f t="shared" si="298"/>
        <v>0</v>
      </c>
      <c r="AJ399" s="161">
        <f t="shared" si="298"/>
        <v>0</v>
      </c>
      <c r="AK399" s="161">
        <f t="shared" si="298"/>
        <v>0</v>
      </c>
      <c r="AL399" s="161">
        <f t="shared" si="298"/>
        <v>0</v>
      </c>
      <c r="AM399" s="161">
        <f t="shared" si="298"/>
        <v>0</v>
      </c>
      <c r="AN399" s="161">
        <f t="shared" si="298"/>
        <v>0</v>
      </c>
      <c r="AO399" s="161">
        <f t="shared" si="298"/>
        <v>0</v>
      </c>
      <c r="AP399" s="161">
        <f t="shared" si="298"/>
        <v>0</v>
      </c>
      <c r="AQ399" s="161">
        <f t="shared" si="298"/>
        <v>0</v>
      </c>
      <c r="AR399" s="161">
        <f t="shared" si="298"/>
        <v>0</v>
      </c>
      <c r="AS399" s="161">
        <f t="shared" si="298"/>
        <v>0</v>
      </c>
      <c r="AT399" s="161">
        <f t="shared" si="298"/>
        <v>0</v>
      </c>
      <c r="AU399" s="161">
        <f t="shared" si="298"/>
        <v>0</v>
      </c>
      <c r="AV399" s="161">
        <f t="shared" si="298"/>
        <v>0</v>
      </c>
      <c r="AW399" s="161">
        <f t="shared" si="298"/>
        <v>0</v>
      </c>
      <c r="AX399" s="161">
        <f t="shared" si="298"/>
        <v>0</v>
      </c>
      <c r="AY399" s="161">
        <f t="shared" si="298"/>
        <v>261.00200000000001</v>
      </c>
      <c r="AZ399" s="161">
        <f t="shared" si="298"/>
        <v>0</v>
      </c>
      <c r="BA399" s="161">
        <f t="shared" si="298"/>
        <v>0</v>
      </c>
      <c r="BB399" s="161"/>
      <c r="BC399" s="236"/>
    </row>
    <row r="400" spans="1:55" ht="32.25" customHeight="1">
      <c r="A400" s="285"/>
      <c r="B400" s="287"/>
      <c r="C400" s="287"/>
      <c r="D400" s="146" t="s">
        <v>37</v>
      </c>
      <c r="E400" s="161">
        <f t="shared" si="295"/>
        <v>0</v>
      </c>
      <c r="F400" s="161">
        <f t="shared" si="296"/>
        <v>0</v>
      </c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  <c r="AX400" s="161"/>
      <c r="AY400" s="161"/>
      <c r="AZ400" s="161"/>
      <c r="BA400" s="161"/>
      <c r="BB400" s="161"/>
      <c r="BC400" s="236"/>
    </row>
    <row r="401" spans="1:55" ht="50.25" customHeight="1">
      <c r="A401" s="285"/>
      <c r="B401" s="287"/>
      <c r="C401" s="287"/>
      <c r="D401" s="168" t="s">
        <v>2</v>
      </c>
      <c r="E401" s="161">
        <f t="shared" si="295"/>
        <v>0</v>
      </c>
      <c r="F401" s="161">
        <f t="shared" si="296"/>
        <v>0</v>
      </c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236"/>
    </row>
    <row r="402" spans="1:55" ht="22.5" customHeight="1">
      <c r="A402" s="285"/>
      <c r="B402" s="287"/>
      <c r="C402" s="287"/>
      <c r="D402" s="234" t="s">
        <v>267</v>
      </c>
      <c r="E402" s="161">
        <f>H402+K402+N402+Q402+T402+W402+Z402+AE402+AJ402+AO402+AT402+AY402</f>
        <v>261.00200000000001</v>
      </c>
      <c r="F402" s="161">
        <f t="shared" si="296"/>
        <v>0</v>
      </c>
      <c r="G402" s="161">
        <f t="shared" ref="G402" si="299">F402*100/E402</f>
        <v>0</v>
      </c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161">
        <v>261.00200000000001</v>
      </c>
      <c r="AZ402" s="161"/>
      <c r="BA402" s="161"/>
      <c r="BB402" s="161"/>
      <c r="BC402" s="236"/>
    </row>
    <row r="403" spans="1:55" ht="82.5" customHeight="1">
      <c r="A403" s="285"/>
      <c r="B403" s="287"/>
      <c r="C403" s="287"/>
      <c r="D403" s="234" t="s">
        <v>273</v>
      </c>
      <c r="E403" s="161">
        <f t="shared" ref="E403:E408" si="300">H403+K403+N403+Q403+T403+W403+Z403+AE403+AJ403+AO403+AT403+AY403</f>
        <v>0</v>
      </c>
      <c r="F403" s="161">
        <f t="shared" si="296"/>
        <v>0</v>
      </c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161"/>
      <c r="AZ403" s="161"/>
      <c r="BA403" s="161"/>
      <c r="BB403" s="161"/>
      <c r="BC403" s="236"/>
    </row>
    <row r="404" spans="1:55" ht="22.5" customHeight="1">
      <c r="A404" s="285"/>
      <c r="B404" s="287"/>
      <c r="C404" s="287"/>
      <c r="D404" s="234" t="s">
        <v>268</v>
      </c>
      <c r="E404" s="161">
        <f t="shared" si="300"/>
        <v>0</v>
      </c>
      <c r="F404" s="161">
        <f t="shared" si="296"/>
        <v>0</v>
      </c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  <c r="AX404" s="161"/>
      <c r="AY404" s="161"/>
      <c r="AZ404" s="161"/>
      <c r="BA404" s="161"/>
      <c r="BB404" s="161"/>
      <c r="BC404" s="236"/>
    </row>
    <row r="405" spans="1:55" ht="31.2">
      <c r="A405" s="286"/>
      <c r="B405" s="287"/>
      <c r="C405" s="287"/>
      <c r="D405" s="236" t="s">
        <v>43</v>
      </c>
      <c r="E405" s="161">
        <f t="shared" si="300"/>
        <v>0</v>
      </c>
      <c r="F405" s="161">
        <f t="shared" si="296"/>
        <v>0</v>
      </c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236"/>
    </row>
    <row r="406" spans="1:55" ht="22.5" customHeight="1">
      <c r="A406" s="284" t="s">
        <v>510</v>
      </c>
      <c r="B406" s="287" t="s">
        <v>560</v>
      </c>
      <c r="C406" s="287" t="s">
        <v>292</v>
      </c>
      <c r="D406" s="148" t="s">
        <v>41</v>
      </c>
      <c r="E406" s="161">
        <f t="shared" si="300"/>
        <v>23.19605</v>
      </c>
      <c r="F406" s="161">
        <f t="shared" ref="F406:F412" si="301">I406+L406+O406+R406+U406+X406+AA406+AF406+AK406+AP406+AU406+AZ406</f>
        <v>0</v>
      </c>
      <c r="G406" s="161">
        <f t="shared" ref="G406" si="302">F406*100/E406</f>
        <v>0</v>
      </c>
      <c r="H406" s="161">
        <f>H407+H408+H409+H411+H412</f>
        <v>0</v>
      </c>
      <c r="I406" s="161">
        <f t="shared" ref="I406:BA406" si="303">I407+I408+I409+I411+I412</f>
        <v>0</v>
      </c>
      <c r="J406" s="161">
        <f t="shared" si="303"/>
        <v>0</v>
      </c>
      <c r="K406" s="161">
        <f t="shared" si="303"/>
        <v>0</v>
      </c>
      <c r="L406" s="161">
        <f t="shared" si="303"/>
        <v>0</v>
      </c>
      <c r="M406" s="161">
        <f t="shared" si="303"/>
        <v>0</v>
      </c>
      <c r="N406" s="161">
        <f t="shared" si="303"/>
        <v>0</v>
      </c>
      <c r="O406" s="161">
        <f t="shared" si="303"/>
        <v>0</v>
      </c>
      <c r="P406" s="161">
        <f t="shared" si="303"/>
        <v>0</v>
      </c>
      <c r="Q406" s="161">
        <f t="shared" si="303"/>
        <v>0</v>
      </c>
      <c r="R406" s="161">
        <f t="shared" si="303"/>
        <v>0</v>
      </c>
      <c r="S406" s="161">
        <f t="shared" si="303"/>
        <v>0</v>
      </c>
      <c r="T406" s="161">
        <f t="shared" si="303"/>
        <v>0</v>
      </c>
      <c r="U406" s="161">
        <f t="shared" si="303"/>
        <v>0</v>
      </c>
      <c r="V406" s="161">
        <f t="shared" si="303"/>
        <v>0</v>
      </c>
      <c r="W406" s="161">
        <f t="shared" si="303"/>
        <v>0</v>
      </c>
      <c r="X406" s="161">
        <f t="shared" si="303"/>
        <v>0</v>
      </c>
      <c r="Y406" s="161">
        <f t="shared" si="303"/>
        <v>0</v>
      </c>
      <c r="Z406" s="161">
        <f t="shared" si="303"/>
        <v>0</v>
      </c>
      <c r="AA406" s="161">
        <f t="shared" si="303"/>
        <v>0</v>
      </c>
      <c r="AB406" s="161">
        <f t="shared" si="303"/>
        <v>0</v>
      </c>
      <c r="AC406" s="161">
        <f t="shared" si="303"/>
        <v>0</v>
      </c>
      <c r="AD406" s="161">
        <f t="shared" si="303"/>
        <v>0</v>
      </c>
      <c r="AE406" s="161">
        <f t="shared" si="303"/>
        <v>0</v>
      </c>
      <c r="AF406" s="161">
        <f t="shared" si="303"/>
        <v>0</v>
      </c>
      <c r="AG406" s="161">
        <f t="shared" si="303"/>
        <v>0</v>
      </c>
      <c r="AH406" s="161">
        <f t="shared" si="303"/>
        <v>0</v>
      </c>
      <c r="AI406" s="161">
        <f t="shared" si="303"/>
        <v>0</v>
      </c>
      <c r="AJ406" s="161">
        <f t="shared" si="303"/>
        <v>0</v>
      </c>
      <c r="AK406" s="161">
        <f t="shared" si="303"/>
        <v>0</v>
      </c>
      <c r="AL406" s="161">
        <f t="shared" si="303"/>
        <v>0</v>
      </c>
      <c r="AM406" s="161">
        <f t="shared" si="303"/>
        <v>0</v>
      </c>
      <c r="AN406" s="161">
        <f t="shared" si="303"/>
        <v>0</v>
      </c>
      <c r="AO406" s="161">
        <f t="shared" si="303"/>
        <v>0</v>
      </c>
      <c r="AP406" s="161">
        <f t="shared" si="303"/>
        <v>0</v>
      </c>
      <c r="AQ406" s="161">
        <f t="shared" si="303"/>
        <v>0</v>
      </c>
      <c r="AR406" s="161">
        <f t="shared" si="303"/>
        <v>0</v>
      </c>
      <c r="AS406" s="161">
        <f t="shared" si="303"/>
        <v>0</v>
      </c>
      <c r="AT406" s="161">
        <f t="shared" si="303"/>
        <v>0</v>
      </c>
      <c r="AU406" s="161">
        <f t="shared" si="303"/>
        <v>0</v>
      </c>
      <c r="AV406" s="161">
        <f t="shared" si="303"/>
        <v>0</v>
      </c>
      <c r="AW406" s="161">
        <f t="shared" si="303"/>
        <v>0</v>
      </c>
      <c r="AX406" s="161">
        <f t="shared" si="303"/>
        <v>0</v>
      </c>
      <c r="AY406" s="161">
        <f t="shared" si="303"/>
        <v>23.19605</v>
      </c>
      <c r="AZ406" s="161">
        <f t="shared" si="303"/>
        <v>0</v>
      </c>
      <c r="BA406" s="161">
        <f t="shared" si="303"/>
        <v>0</v>
      </c>
      <c r="BB406" s="161"/>
      <c r="BC406" s="236"/>
    </row>
    <row r="407" spans="1:55" ht="32.25" customHeight="1">
      <c r="A407" s="285"/>
      <c r="B407" s="287"/>
      <c r="C407" s="287"/>
      <c r="D407" s="146" t="s">
        <v>37</v>
      </c>
      <c r="E407" s="161">
        <f t="shared" si="300"/>
        <v>0</v>
      </c>
      <c r="F407" s="161">
        <f t="shared" si="301"/>
        <v>0</v>
      </c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236"/>
    </row>
    <row r="408" spans="1:55" ht="50.25" customHeight="1">
      <c r="A408" s="285"/>
      <c r="B408" s="287"/>
      <c r="C408" s="287"/>
      <c r="D408" s="168" t="s">
        <v>2</v>
      </c>
      <c r="E408" s="161">
        <f t="shared" si="300"/>
        <v>0</v>
      </c>
      <c r="F408" s="161">
        <f t="shared" si="301"/>
        <v>0</v>
      </c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236"/>
    </row>
    <row r="409" spans="1:55" ht="22.5" customHeight="1">
      <c r="A409" s="285"/>
      <c r="B409" s="287"/>
      <c r="C409" s="287"/>
      <c r="D409" s="234" t="s">
        <v>267</v>
      </c>
      <c r="E409" s="161">
        <f>H409+K409+N409+Q409+T409+W409+Z409+AE409+AJ409+AO409+AT409+AY409</f>
        <v>23.19605</v>
      </c>
      <c r="F409" s="161">
        <f t="shared" si="301"/>
        <v>0</v>
      </c>
      <c r="G409" s="161">
        <f t="shared" ref="G409" si="304">F409*100/E409</f>
        <v>0</v>
      </c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>
        <v>23.19605</v>
      </c>
      <c r="AZ409" s="161"/>
      <c r="BA409" s="161"/>
      <c r="BB409" s="161"/>
      <c r="BC409" s="236"/>
    </row>
    <row r="410" spans="1:55" ht="82.5" customHeight="1">
      <c r="A410" s="285"/>
      <c r="B410" s="287"/>
      <c r="C410" s="287"/>
      <c r="D410" s="234" t="s">
        <v>273</v>
      </c>
      <c r="E410" s="161">
        <f t="shared" ref="E410:E415" si="305">H410+K410+N410+Q410+T410+W410+Z410+AE410+AJ410+AO410+AT410+AY410</f>
        <v>23.19605</v>
      </c>
      <c r="F410" s="161">
        <f t="shared" si="301"/>
        <v>0</v>
      </c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>
        <v>23.19605</v>
      </c>
      <c r="AZ410" s="161"/>
      <c r="BA410" s="161"/>
      <c r="BB410" s="161"/>
      <c r="BC410" s="236"/>
    </row>
    <row r="411" spans="1:55" ht="22.5" customHeight="1">
      <c r="A411" s="285"/>
      <c r="B411" s="287"/>
      <c r="C411" s="287"/>
      <c r="D411" s="234" t="s">
        <v>268</v>
      </c>
      <c r="E411" s="161">
        <f t="shared" si="305"/>
        <v>0</v>
      </c>
      <c r="F411" s="161">
        <f t="shared" si="301"/>
        <v>0</v>
      </c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  <c r="AX411" s="161"/>
      <c r="AY411" s="161"/>
      <c r="AZ411" s="161"/>
      <c r="BA411" s="161"/>
      <c r="BB411" s="161"/>
      <c r="BC411" s="236"/>
    </row>
    <row r="412" spans="1:55" ht="31.2">
      <c r="A412" s="286"/>
      <c r="B412" s="287"/>
      <c r="C412" s="287"/>
      <c r="D412" s="236" t="s">
        <v>43</v>
      </c>
      <c r="E412" s="161">
        <f t="shared" si="305"/>
        <v>0</v>
      </c>
      <c r="F412" s="161">
        <f t="shared" si="301"/>
        <v>0</v>
      </c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1"/>
      <c r="AZ412" s="161"/>
      <c r="BA412" s="161"/>
      <c r="BB412" s="161"/>
      <c r="BC412" s="236"/>
    </row>
    <row r="413" spans="1:55" ht="22.5" hidden="1" customHeight="1">
      <c r="A413" s="284" t="s">
        <v>511</v>
      </c>
      <c r="B413" s="287"/>
      <c r="C413" s="287" t="s">
        <v>292</v>
      </c>
      <c r="D413" s="148" t="s">
        <v>41</v>
      </c>
      <c r="E413" s="161">
        <f t="shared" si="305"/>
        <v>0</v>
      </c>
      <c r="F413" s="161">
        <f t="shared" ref="F413:F419" si="306">I413+L413+O413+R413+U413+X413+AA413+AF413+AK413+AP413+AU413+AZ413</f>
        <v>0</v>
      </c>
      <c r="G413" s="161" t="e">
        <f t="shared" ref="G413" si="307">F413*100/E413</f>
        <v>#DIV/0!</v>
      </c>
      <c r="H413" s="161">
        <f>H414+H415+H416+H418+H419</f>
        <v>0</v>
      </c>
      <c r="I413" s="161">
        <f t="shared" ref="I413:BA413" si="308">I414+I415+I416+I418+I419</f>
        <v>0</v>
      </c>
      <c r="J413" s="161">
        <f t="shared" si="308"/>
        <v>0</v>
      </c>
      <c r="K413" s="161">
        <f t="shared" si="308"/>
        <v>0</v>
      </c>
      <c r="L413" s="161">
        <f t="shared" si="308"/>
        <v>0</v>
      </c>
      <c r="M413" s="161">
        <f t="shared" si="308"/>
        <v>0</v>
      </c>
      <c r="N413" s="161">
        <f t="shared" si="308"/>
        <v>0</v>
      </c>
      <c r="O413" s="161">
        <f t="shared" si="308"/>
        <v>0</v>
      </c>
      <c r="P413" s="161">
        <f t="shared" si="308"/>
        <v>0</v>
      </c>
      <c r="Q413" s="161">
        <f t="shared" si="308"/>
        <v>0</v>
      </c>
      <c r="R413" s="161">
        <f t="shared" si="308"/>
        <v>0</v>
      </c>
      <c r="S413" s="161">
        <f t="shared" si="308"/>
        <v>0</v>
      </c>
      <c r="T413" s="161">
        <f t="shared" si="308"/>
        <v>0</v>
      </c>
      <c r="U413" s="161">
        <f t="shared" si="308"/>
        <v>0</v>
      </c>
      <c r="V413" s="161">
        <f t="shared" si="308"/>
        <v>0</v>
      </c>
      <c r="W413" s="161">
        <f t="shared" si="308"/>
        <v>0</v>
      </c>
      <c r="X413" s="161">
        <f t="shared" si="308"/>
        <v>0</v>
      </c>
      <c r="Y413" s="161">
        <f t="shared" si="308"/>
        <v>0</v>
      </c>
      <c r="Z413" s="161">
        <f t="shared" si="308"/>
        <v>0</v>
      </c>
      <c r="AA413" s="161">
        <f t="shared" si="308"/>
        <v>0</v>
      </c>
      <c r="AB413" s="161">
        <f t="shared" si="308"/>
        <v>0</v>
      </c>
      <c r="AC413" s="161">
        <f t="shared" si="308"/>
        <v>0</v>
      </c>
      <c r="AD413" s="161">
        <f t="shared" si="308"/>
        <v>0</v>
      </c>
      <c r="AE413" s="161">
        <f t="shared" si="308"/>
        <v>0</v>
      </c>
      <c r="AF413" s="161">
        <f t="shared" si="308"/>
        <v>0</v>
      </c>
      <c r="AG413" s="161">
        <f t="shared" si="308"/>
        <v>0</v>
      </c>
      <c r="AH413" s="161">
        <f t="shared" si="308"/>
        <v>0</v>
      </c>
      <c r="AI413" s="161">
        <f t="shared" si="308"/>
        <v>0</v>
      </c>
      <c r="AJ413" s="161">
        <f t="shared" si="308"/>
        <v>0</v>
      </c>
      <c r="AK413" s="161">
        <f t="shared" si="308"/>
        <v>0</v>
      </c>
      <c r="AL413" s="161">
        <f t="shared" si="308"/>
        <v>0</v>
      </c>
      <c r="AM413" s="161">
        <f t="shared" si="308"/>
        <v>0</v>
      </c>
      <c r="AN413" s="161">
        <f t="shared" si="308"/>
        <v>0</v>
      </c>
      <c r="AO413" s="161">
        <f t="shared" si="308"/>
        <v>0</v>
      </c>
      <c r="AP413" s="161">
        <f t="shared" si="308"/>
        <v>0</v>
      </c>
      <c r="AQ413" s="161">
        <f t="shared" si="308"/>
        <v>0</v>
      </c>
      <c r="AR413" s="161">
        <f t="shared" si="308"/>
        <v>0</v>
      </c>
      <c r="AS413" s="161">
        <f t="shared" si="308"/>
        <v>0</v>
      </c>
      <c r="AT413" s="161">
        <f t="shared" si="308"/>
        <v>0</v>
      </c>
      <c r="AU413" s="161">
        <f t="shared" si="308"/>
        <v>0</v>
      </c>
      <c r="AV413" s="161">
        <f t="shared" si="308"/>
        <v>0</v>
      </c>
      <c r="AW413" s="161">
        <f t="shared" si="308"/>
        <v>0</v>
      </c>
      <c r="AX413" s="161">
        <f t="shared" si="308"/>
        <v>0</v>
      </c>
      <c r="AY413" s="161">
        <f t="shared" si="308"/>
        <v>0</v>
      </c>
      <c r="AZ413" s="161">
        <f t="shared" si="308"/>
        <v>0</v>
      </c>
      <c r="BA413" s="161">
        <f t="shared" si="308"/>
        <v>0</v>
      </c>
      <c r="BB413" s="161"/>
      <c r="BC413" s="236"/>
    </row>
    <row r="414" spans="1:55" ht="32.25" hidden="1" customHeight="1">
      <c r="A414" s="285"/>
      <c r="B414" s="287"/>
      <c r="C414" s="287"/>
      <c r="D414" s="146" t="s">
        <v>37</v>
      </c>
      <c r="E414" s="161">
        <f t="shared" si="305"/>
        <v>0</v>
      </c>
      <c r="F414" s="161">
        <f t="shared" si="306"/>
        <v>0</v>
      </c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  <c r="AX414" s="161"/>
      <c r="AY414" s="161"/>
      <c r="AZ414" s="161"/>
      <c r="BA414" s="161"/>
      <c r="BB414" s="161"/>
      <c r="BC414" s="236"/>
    </row>
    <row r="415" spans="1:55" ht="50.25" hidden="1" customHeight="1">
      <c r="A415" s="285"/>
      <c r="B415" s="287"/>
      <c r="C415" s="287"/>
      <c r="D415" s="168" t="s">
        <v>2</v>
      </c>
      <c r="E415" s="161">
        <f t="shared" si="305"/>
        <v>0</v>
      </c>
      <c r="F415" s="161">
        <f t="shared" si="306"/>
        <v>0</v>
      </c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  <c r="AX415" s="161"/>
      <c r="AY415" s="161"/>
      <c r="AZ415" s="161"/>
      <c r="BA415" s="161"/>
      <c r="BB415" s="161"/>
      <c r="BC415" s="236"/>
    </row>
    <row r="416" spans="1:55" ht="22.5" hidden="1" customHeight="1">
      <c r="A416" s="285"/>
      <c r="B416" s="287"/>
      <c r="C416" s="287"/>
      <c r="D416" s="234" t="s">
        <v>267</v>
      </c>
      <c r="E416" s="161">
        <f>H416+K416+N416+Q416+T416+W416+Z416+AE416+AJ416+AO416+AT416+AY416</f>
        <v>0</v>
      </c>
      <c r="F416" s="161">
        <f t="shared" si="306"/>
        <v>0</v>
      </c>
      <c r="G416" s="161" t="e">
        <f t="shared" ref="G416" si="309">F416*100/E416</f>
        <v>#DIV/0!</v>
      </c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  <c r="AX416" s="161"/>
      <c r="AY416" s="161"/>
      <c r="AZ416" s="161"/>
      <c r="BA416" s="161"/>
      <c r="BB416" s="161"/>
      <c r="BC416" s="236"/>
    </row>
    <row r="417" spans="1:55" ht="82.5" hidden="1" customHeight="1">
      <c r="A417" s="285"/>
      <c r="B417" s="287"/>
      <c r="C417" s="287"/>
      <c r="D417" s="234" t="s">
        <v>273</v>
      </c>
      <c r="E417" s="161">
        <f t="shared" ref="E417:E422" si="310">H417+K417+N417+Q417+T417+W417+Z417+AE417+AJ417+AO417+AT417+AY417</f>
        <v>0</v>
      </c>
      <c r="F417" s="161">
        <f t="shared" si="306"/>
        <v>0</v>
      </c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236"/>
    </row>
    <row r="418" spans="1:55" ht="22.5" hidden="1" customHeight="1">
      <c r="A418" s="285"/>
      <c r="B418" s="287"/>
      <c r="C418" s="287"/>
      <c r="D418" s="234" t="s">
        <v>268</v>
      </c>
      <c r="E418" s="161">
        <f t="shared" si="310"/>
        <v>0</v>
      </c>
      <c r="F418" s="161">
        <f t="shared" si="306"/>
        <v>0</v>
      </c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  <c r="AX418" s="161"/>
      <c r="AY418" s="161"/>
      <c r="AZ418" s="161"/>
      <c r="BA418" s="161"/>
      <c r="BB418" s="161"/>
      <c r="BC418" s="236"/>
    </row>
    <row r="419" spans="1:55" ht="31.5" hidden="1" customHeight="1">
      <c r="A419" s="286"/>
      <c r="B419" s="287"/>
      <c r="C419" s="287"/>
      <c r="D419" s="236" t="s">
        <v>43</v>
      </c>
      <c r="E419" s="161">
        <f t="shared" si="310"/>
        <v>0</v>
      </c>
      <c r="F419" s="161">
        <f t="shared" si="306"/>
        <v>0</v>
      </c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1"/>
      <c r="AU419" s="161"/>
      <c r="AV419" s="161"/>
      <c r="AW419" s="161"/>
      <c r="AX419" s="161"/>
      <c r="AY419" s="161"/>
      <c r="AZ419" s="161"/>
      <c r="BA419" s="161"/>
      <c r="BB419" s="161"/>
      <c r="BC419" s="236"/>
    </row>
    <row r="420" spans="1:55" ht="27.75" hidden="1" customHeight="1">
      <c r="A420" s="284" t="s">
        <v>512</v>
      </c>
      <c r="B420" s="287"/>
      <c r="C420" s="287" t="s">
        <v>292</v>
      </c>
      <c r="D420" s="148" t="s">
        <v>41</v>
      </c>
      <c r="E420" s="161">
        <f t="shared" si="310"/>
        <v>0</v>
      </c>
      <c r="F420" s="161">
        <f t="shared" ref="F420:F426" si="311">I420+L420+O420+R420+U420+X420+AA420+AF420+AK420+AP420+AU420+AZ420</f>
        <v>0</v>
      </c>
      <c r="G420" s="161" t="e">
        <f t="shared" ref="G420" si="312">F420*100/E420</f>
        <v>#DIV/0!</v>
      </c>
      <c r="H420" s="161">
        <f>H421+H422+H423+H425+H426</f>
        <v>0</v>
      </c>
      <c r="I420" s="161">
        <f t="shared" ref="I420:BA420" si="313">I421+I422+I423+I425+I426</f>
        <v>0</v>
      </c>
      <c r="J420" s="161">
        <f t="shared" si="313"/>
        <v>0</v>
      </c>
      <c r="K420" s="161">
        <f t="shared" si="313"/>
        <v>0</v>
      </c>
      <c r="L420" s="161">
        <f t="shared" si="313"/>
        <v>0</v>
      </c>
      <c r="M420" s="161">
        <f t="shared" si="313"/>
        <v>0</v>
      </c>
      <c r="N420" s="161">
        <f t="shared" si="313"/>
        <v>0</v>
      </c>
      <c r="O420" s="161">
        <f t="shared" si="313"/>
        <v>0</v>
      </c>
      <c r="P420" s="161">
        <f t="shared" si="313"/>
        <v>0</v>
      </c>
      <c r="Q420" s="161">
        <f t="shared" si="313"/>
        <v>0</v>
      </c>
      <c r="R420" s="161">
        <f t="shared" si="313"/>
        <v>0</v>
      </c>
      <c r="S420" s="161">
        <f t="shared" si="313"/>
        <v>0</v>
      </c>
      <c r="T420" s="161">
        <f t="shared" si="313"/>
        <v>0</v>
      </c>
      <c r="U420" s="161">
        <f t="shared" si="313"/>
        <v>0</v>
      </c>
      <c r="V420" s="161">
        <f t="shared" si="313"/>
        <v>0</v>
      </c>
      <c r="W420" s="161">
        <f t="shared" si="313"/>
        <v>0</v>
      </c>
      <c r="X420" s="161">
        <f t="shared" si="313"/>
        <v>0</v>
      </c>
      <c r="Y420" s="161">
        <f t="shared" si="313"/>
        <v>0</v>
      </c>
      <c r="Z420" s="161">
        <f t="shared" si="313"/>
        <v>0</v>
      </c>
      <c r="AA420" s="161">
        <f t="shared" si="313"/>
        <v>0</v>
      </c>
      <c r="AB420" s="161">
        <f t="shared" si="313"/>
        <v>0</v>
      </c>
      <c r="AC420" s="161">
        <f t="shared" si="313"/>
        <v>0</v>
      </c>
      <c r="AD420" s="161">
        <f t="shared" si="313"/>
        <v>0</v>
      </c>
      <c r="AE420" s="161">
        <f t="shared" si="313"/>
        <v>0</v>
      </c>
      <c r="AF420" s="161">
        <f t="shared" si="313"/>
        <v>0</v>
      </c>
      <c r="AG420" s="161">
        <f t="shared" si="313"/>
        <v>0</v>
      </c>
      <c r="AH420" s="161">
        <f t="shared" si="313"/>
        <v>0</v>
      </c>
      <c r="AI420" s="161">
        <f t="shared" si="313"/>
        <v>0</v>
      </c>
      <c r="AJ420" s="161">
        <f t="shared" si="313"/>
        <v>0</v>
      </c>
      <c r="AK420" s="161">
        <f t="shared" si="313"/>
        <v>0</v>
      </c>
      <c r="AL420" s="161">
        <f t="shared" si="313"/>
        <v>0</v>
      </c>
      <c r="AM420" s="161">
        <f t="shared" si="313"/>
        <v>0</v>
      </c>
      <c r="AN420" s="161">
        <f t="shared" si="313"/>
        <v>0</v>
      </c>
      <c r="AO420" s="161">
        <f t="shared" si="313"/>
        <v>0</v>
      </c>
      <c r="AP420" s="161">
        <f t="shared" si="313"/>
        <v>0</v>
      </c>
      <c r="AQ420" s="161">
        <f t="shared" si="313"/>
        <v>0</v>
      </c>
      <c r="AR420" s="161">
        <f t="shared" si="313"/>
        <v>0</v>
      </c>
      <c r="AS420" s="161">
        <f t="shared" si="313"/>
        <v>0</v>
      </c>
      <c r="AT420" s="161">
        <f t="shared" si="313"/>
        <v>0</v>
      </c>
      <c r="AU420" s="161">
        <f t="shared" si="313"/>
        <v>0</v>
      </c>
      <c r="AV420" s="161">
        <f t="shared" si="313"/>
        <v>0</v>
      </c>
      <c r="AW420" s="161">
        <f t="shared" si="313"/>
        <v>0</v>
      </c>
      <c r="AX420" s="161">
        <f t="shared" si="313"/>
        <v>0</v>
      </c>
      <c r="AY420" s="161">
        <f t="shared" si="313"/>
        <v>0</v>
      </c>
      <c r="AZ420" s="161">
        <f t="shared" si="313"/>
        <v>0</v>
      </c>
      <c r="BA420" s="161">
        <f t="shared" si="313"/>
        <v>0</v>
      </c>
      <c r="BB420" s="161"/>
      <c r="BC420" s="236"/>
    </row>
    <row r="421" spans="1:55" ht="32.25" hidden="1" customHeight="1">
      <c r="A421" s="285"/>
      <c r="B421" s="287"/>
      <c r="C421" s="287"/>
      <c r="D421" s="146" t="s">
        <v>37</v>
      </c>
      <c r="E421" s="161">
        <f t="shared" si="310"/>
        <v>0</v>
      </c>
      <c r="F421" s="161">
        <f t="shared" si="311"/>
        <v>0</v>
      </c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  <c r="AS421" s="161"/>
      <c r="AT421" s="161"/>
      <c r="AU421" s="161"/>
      <c r="AV421" s="161"/>
      <c r="AW421" s="161"/>
      <c r="AX421" s="161"/>
      <c r="AY421" s="161"/>
      <c r="AZ421" s="161"/>
      <c r="BA421" s="161"/>
      <c r="BB421" s="161"/>
      <c r="BC421" s="236"/>
    </row>
    <row r="422" spans="1:55" ht="50.25" hidden="1" customHeight="1">
      <c r="A422" s="285"/>
      <c r="B422" s="287"/>
      <c r="C422" s="287"/>
      <c r="D422" s="168" t="s">
        <v>2</v>
      </c>
      <c r="E422" s="161">
        <f t="shared" si="310"/>
        <v>0</v>
      </c>
      <c r="F422" s="161">
        <f t="shared" si="311"/>
        <v>0</v>
      </c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61"/>
      <c r="AW422" s="161"/>
      <c r="AX422" s="161"/>
      <c r="AY422" s="161"/>
      <c r="AZ422" s="161"/>
      <c r="BA422" s="161"/>
      <c r="BB422" s="161"/>
      <c r="BC422" s="236"/>
    </row>
    <row r="423" spans="1:55" ht="22.5" hidden="1" customHeight="1">
      <c r="A423" s="285"/>
      <c r="B423" s="287"/>
      <c r="C423" s="287"/>
      <c r="D423" s="234" t="s">
        <v>267</v>
      </c>
      <c r="E423" s="161">
        <f>H423+K423+N423+Q423+T423+W423+Z423+AE423+AJ423+AO423+AT423+AY423</f>
        <v>0</v>
      </c>
      <c r="F423" s="161">
        <f t="shared" si="311"/>
        <v>0</v>
      </c>
      <c r="G423" s="161" t="e">
        <f t="shared" ref="G423" si="314">F423*100/E423</f>
        <v>#DIV/0!</v>
      </c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  <c r="BA423" s="161"/>
      <c r="BB423" s="161"/>
      <c r="BC423" s="236"/>
    </row>
    <row r="424" spans="1:55" ht="82.5" hidden="1" customHeight="1">
      <c r="A424" s="285"/>
      <c r="B424" s="287"/>
      <c r="C424" s="287"/>
      <c r="D424" s="234" t="s">
        <v>273</v>
      </c>
      <c r="E424" s="161">
        <f t="shared" ref="E424:E429" si="315">H424+K424+N424+Q424+T424+W424+Z424+AE424+AJ424+AO424+AT424+AY424</f>
        <v>0</v>
      </c>
      <c r="F424" s="161">
        <f t="shared" si="311"/>
        <v>0</v>
      </c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1"/>
      <c r="BC424" s="236"/>
    </row>
    <row r="425" spans="1:55" ht="22.5" hidden="1" customHeight="1">
      <c r="A425" s="285"/>
      <c r="B425" s="287"/>
      <c r="C425" s="287"/>
      <c r="D425" s="234" t="s">
        <v>268</v>
      </c>
      <c r="E425" s="161">
        <f t="shared" si="315"/>
        <v>0</v>
      </c>
      <c r="F425" s="161">
        <f t="shared" si="311"/>
        <v>0</v>
      </c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236"/>
    </row>
    <row r="426" spans="1:55" ht="31.5" hidden="1" customHeight="1">
      <c r="A426" s="286"/>
      <c r="B426" s="287"/>
      <c r="C426" s="287"/>
      <c r="D426" s="236" t="s">
        <v>43</v>
      </c>
      <c r="E426" s="161">
        <f t="shared" si="315"/>
        <v>0</v>
      </c>
      <c r="F426" s="161">
        <f t="shared" si="311"/>
        <v>0</v>
      </c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  <c r="BA426" s="161"/>
      <c r="BB426" s="161"/>
      <c r="BC426" s="236"/>
    </row>
    <row r="427" spans="1:55" ht="27.75" hidden="1" customHeight="1">
      <c r="A427" s="284" t="s">
        <v>513</v>
      </c>
      <c r="B427" s="287"/>
      <c r="C427" s="287" t="s">
        <v>292</v>
      </c>
      <c r="D427" s="148" t="s">
        <v>41</v>
      </c>
      <c r="E427" s="161">
        <f t="shared" si="315"/>
        <v>0</v>
      </c>
      <c r="F427" s="161">
        <f t="shared" ref="F427:F433" si="316">I427+L427+O427+R427+U427+X427+AA427+AF427+AK427+AP427+AU427+AZ427</f>
        <v>0</v>
      </c>
      <c r="G427" s="161" t="e">
        <f t="shared" ref="G427" si="317">F427*100/E427</f>
        <v>#DIV/0!</v>
      </c>
      <c r="H427" s="161">
        <f>H428+H429+H430+H432+H433</f>
        <v>0</v>
      </c>
      <c r="I427" s="161">
        <f t="shared" ref="I427:BA427" si="318">I428+I429+I430+I432+I433</f>
        <v>0</v>
      </c>
      <c r="J427" s="161">
        <f t="shared" si="318"/>
        <v>0</v>
      </c>
      <c r="K427" s="161">
        <f t="shared" si="318"/>
        <v>0</v>
      </c>
      <c r="L427" s="161">
        <f t="shared" si="318"/>
        <v>0</v>
      </c>
      <c r="M427" s="161">
        <f t="shared" si="318"/>
        <v>0</v>
      </c>
      <c r="N427" s="161">
        <f t="shared" si="318"/>
        <v>0</v>
      </c>
      <c r="O427" s="161">
        <f t="shared" si="318"/>
        <v>0</v>
      </c>
      <c r="P427" s="161">
        <f t="shared" si="318"/>
        <v>0</v>
      </c>
      <c r="Q427" s="161">
        <f t="shared" si="318"/>
        <v>0</v>
      </c>
      <c r="R427" s="161">
        <f t="shared" si="318"/>
        <v>0</v>
      </c>
      <c r="S427" s="161">
        <f t="shared" si="318"/>
        <v>0</v>
      </c>
      <c r="T427" s="161">
        <f t="shared" si="318"/>
        <v>0</v>
      </c>
      <c r="U427" s="161">
        <f t="shared" si="318"/>
        <v>0</v>
      </c>
      <c r="V427" s="161">
        <f t="shared" si="318"/>
        <v>0</v>
      </c>
      <c r="W427" s="161">
        <f t="shared" si="318"/>
        <v>0</v>
      </c>
      <c r="X427" s="161">
        <f t="shared" si="318"/>
        <v>0</v>
      </c>
      <c r="Y427" s="161">
        <f t="shared" si="318"/>
        <v>0</v>
      </c>
      <c r="Z427" s="161">
        <f t="shared" si="318"/>
        <v>0</v>
      </c>
      <c r="AA427" s="161">
        <f t="shared" si="318"/>
        <v>0</v>
      </c>
      <c r="AB427" s="161">
        <f t="shared" si="318"/>
        <v>0</v>
      </c>
      <c r="AC427" s="161">
        <f t="shared" si="318"/>
        <v>0</v>
      </c>
      <c r="AD427" s="161">
        <f t="shared" si="318"/>
        <v>0</v>
      </c>
      <c r="AE427" s="161">
        <f t="shared" si="318"/>
        <v>0</v>
      </c>
      <c r="AF427" s="161">
        <f t="shared" si="318"/>
        <v>0</v>
      </c>
      <c r="AG427" s="161">
        <f t="shared" si="318"/>
        <v>0</v>
      </c>
      <c r="AH427" s="161">
        <f t="shared" si="318"/>
        <v>0</v>
      </c>
      <c r="AI427" s="161">
        <f t="shared" si="318"/>
        <v>0</v>
      </c>
      <c r="AJ427" s="161">
        <f t="shared" si="318"/>
        <v>0</v>
      </c>
      <c r="AK427" s="161">
        <f t="shared" si="318"/>
        <v>0</v>
      </c>
      <c r="AL427" s="161">
        <f t="shared" si="318"/>
        <v>0</v>
      </c>
      <c r="AM427" s="161">
        <f t="shared" si="318"/>
        <v>0</v>
      </c>
      <c r="AN427" s="161">
        <f t="shared" si="318"/>
        <v>0</v>
      </c>
      <c r="AO427" s="161">
        <f t="shared" si="318"/>
        <v>0</v>
      </c>
      <c r="AP427" s="161">
        <f t="shared" si="318"/>
        <v>0</v>
      </c>
      <c r="AQ427" s="161">
        <f t="shared" si="318"/>
        <v>0</v>
      </c>
      <c r="AR427" s="161">
        <f t="shared" si="318"/>
        <v>0</v>
      </c>
      <c r="AS427" s="161">
        <f t="shared" si="318"/>
        <v>0</v>
      </c>
      <c r="AT427" s="161">
        <f t="shared" si="318"/>
        <v>0</v>
      </c>
      <c r="AU427" s="161">
        <f t="shared" si="318"/>
        <v>0</v>
      </c>
      <c r="AV427" s="161">
        <f t="shared" si="318"/>
        <v>0</v>
      </c>
      <c r="AW427" s="161">
        <f t="shared" si="318"/>
        <v>0</v>
      </c>
      <c r="AX427" s="161">
        <f t="shared" si="318"/>
        <v>0</v>
      </c>
      <c r="AY427" s="161">
        <f t="shared" si="318"/>
        <v>0</v>
      </c>
      <c r="AZ427" s="161">
        <f t="shared" si="318"/>
        <v>0</v>
      </c>
      <c r="BA427" s="161">
        <f t="shared" si="318"/>
        <v>0</v>
      </c>
      <c r="BB427" s="161"/>
      <c r="BC427" s="236"/>
    </row>
    <row r="428" spans="1:55" ht="32.25" hidden="1" customHeight="1">
      <c r="A428" s="285"/>
      <c r="B428" s="287"/>
      <c r="C428" s="287"/>
      <c r="D428" s="146" t="s">
        <v>37</v>
      </c>
      <c r="E428" s="161">
        <f t="shared" si="315"/>
        <v>0</v>
      </c>
      <c r="F428" s="161">
        <f t="shared" si="316"/>
        <v>0</v>
      </c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236"/>
    </row>
    <row r="429" spans="1:55" ht="50.25" hidden="1" customHeight="1">
      <c r="A429" s="285"/>
      <c r="B429" s="287"/>
      <c r="C429" s="287"/>
      <c r="D429" s="168" t="s">
        <v>2</v>
      </c>
      <c r="E429" s="161">
        <f t="shared" si="315"/>
        <v>0</v>
      </c>
      <c r="F429" s="161">
        <f t="shared" si="316"/>
        <v>0</v>
      </c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236"/>
    </row>
    <row r="430" spans="1:55" ht="22.5" hidden="1" customHeight="1">
      <c r="A430" s="285"/>
      <c r="B430" s="287"/>
      <c r="C430" s="287"/>
      <c r="D430" s="234" t="s">
        <v>267</v>
      </c>
      <c r="E430" s="197">
        <f>H430+K430+N430+Q430+T430+W430+Z430+AE430+AJ430+AO430+AT430+AY430</f>
        <v>0</v>
      </c>
      <c r="F430" s="197">
        <f t="shared" si="316"/>
        <v>0</v>
      </c>
      <c r="G430" s="161" t="e">
        <f t="shared" ref="G430" si="319">F430*100/E430</f>
        <v>#DIV/0!</v>
      </c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236"/>
    </row>
    <row r="431" spans="1:55" ht="82.5" hidden="1" customHeight="1">
      <c r="A431" s="285"/>
      <c r="B431" s="287"/>
      <c r="C431" s="287"/>
      <c r="D431" s="234" t="s">
        <v>273</v>
      </c>
      <c r="E431" s="161">
        <f t="shared" ref="E431:E436" si="320">H431+K431+N431+Q431+T431+W431+Z431+AE431+AJ431+AO431+AT431+AY431</f>
        <v>0</v>
      </c>
      <c r="F431" s="161">
        <f t="shared" si="316"/>
        <v>0</v>
      </c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236"/>
    </row>
    <row r="432" spans="1:55" ht="22.5" hidden="1" customHeight="1">
      <c r="A432" s="285"/>
      <c r="B432" s="287"/>
      <c r="C432" s="287"/>
      <c r="D432" s="234" t="s">
        <v>268</v>
      </c>
      <c r="E432" s="161">
        <f t="shared" si="320"/>
        <v>0</v>
      </c>
      <c r="F432" s="161">
        <f t="shared" si="316"/>
        <v>0</v>
      </c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236"/>
    </row>
    <row r="433" spans="1:55" ht="31.5" hidden="1" customHeight="1">
      <c r="A433" s="286"/>
      <c r="B433" s="287"/>
      <c r="C433" s="287"/>
      <c r="D433" s="236" t="s">
        <v>43</v>
      </c>
      <c r="E433" s="161">
        <f t="shared" si="320"/>
        <v>0</v>
      </c>
      <c r="F433" s="161">
        <f t="shared" si="316"/>
        <v>0</v>
      </c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236"/>
    </row>
    <row r="434" spans="1:55" ht="27.75" hidden="1" customHeight="1">
      <c r="A434" s="284" t="s">
        <v>514</v>
      </c>
      <c r="B434" s="287"/>
      <c r="C434" s="287" t="s">
        <v>292</v>
      </c>
      <c r="D434" s="148" t="s">
        <v>41</v>
      </c>
      <c r="E434" s="161">
        <f t="shared" si="320"/>
        <v>0</v>
      </c>
      <c r="F434" s="161">
        <f t="shared" ref="F434:F440" si="321">I434+L434+O434+R434+U434+X434+AA434+AF434+AK434+AP434+AU434+AZ434</f>
        <v>0</v>
      </c>
      <c r="G434" s="161" t="e">
        <f t="shared" ref="G434" si="322">F434*100/E434</f>
        <v>#DIV/0!</v>
      </c>
      <c r="H434" s="161">
        <f>H435+H436+H437+H439+H440</f>
        <v>0</v>
      </c>
      <c r="I434" s="161">
        <f t="shared" ref="I434:BA434" si="323">I435+I436+I437+I439+I440</f>
        <v>0</v>
      </c>
      <c r="J434" s="161">
        <f t="shared" si="323"/>
        <v>0</v>
      </c>
      <c r="K434" s="161">
        <f t="shared" si="323"/>
        <v>0</v>
      </c>
      <c r="L434" s="161">
        <f t="shared" si="323"/>
        <v>0</v>
      </c>
      <c r="M434" s="161">
        <f t="shared" si="323"/>
        <v>0</v>
      </c>
      <c r="N434" s="161">
        <f t="shared" si="323"/>
        <v>0</v>
      </c>
      <c r="O434" s="161">
        <f t="shared" si="323"/>
        <v>0</v>
      </c>
      <c r="P434" s="161">
        <f t="shared" si="323"/>
        <v>0</v>
      </c>
      <c r="Q434" s="161">
        <f t="shared" si="323"/>
        <v>0</v>
      </c>
      <c r="R434" s="161">
        <f t="shared" si="323"/>
        <v>0</v>
      </c>
      <c r="S434" s="161">
        <f t="shared" si="323"/>
        <v>0</v>
      </c>
      <c r="T434" s="161">
        <f t="shared" si="323"/>
        <v>0</v>
      </c>
      <c r="U434" s="161">
        <f t="shared" si="323"/>
        <v>0</v>
      </c>
      <c r="V434" s="161">
        <f t="shared" si="323"/>
        <v>0</v>
      </c>
      <c r="W434" s="161">
        <f t="shared" si="323"/>
        <v>0</v>
      </c>
      <c r="X434" s="161">
        <f t="shared" si="323"/>
        <v>0</v>
      </c>
      <c r="Y434" s="161">
        <f t="shared" si="323"/>
        <v>0</v>
      </c>
      <c r="Z434" s="161">
        <f t="shared" si="323"/>
        <v>0</v>
      </c>
      <c r="AA434" s="161">
        <f t="shared" si="323"/>
        <v>0</v>
      </c>
      <c r="AB434" s="161">
        <f t="shared" si="323"/>
        <v>0</v>
      </c>
      <c r="AC434" s="161">
        <f t="shared" si="323"/>
        <v>0</v>
      </c>
      <c r="AD434" s="161">
        <f t="shared" si="323"/>
        <v>0</v>
      </c>
      <c r="AE434" s="161">
        <f t="shared" si="323"/>
        <v>0</v>
      </c>
      <c r="AF434" s="161">
        <f t="shared" si="323"/>
        <v>0</v>
      </c>
      <c r="AG434" s="161">
        <f t="shared" si="323"/>
        <v>0</v>
      </c>
      <c r="AH434" s="161">
        <f t="shared" si="323"/>
        <v>0</v>
      </c>
      <c r="AI434" s="161">
        <f t="shared" si="323"/>
        <v>0</v>
      </c>
      <c r="AJ434" s="161">
        <f t="shared" si="323"/>
        <v>0</v>
      </c>
      <c r="AK434" s="161">
        <f t="shared" si="323"/>
        <v>0</v>
      </c>
      <c r="AL434" s="161">
        <f t="shared" si="323"/>
        <v>0</v>
      </c>
      <c r="AM434" s="161">
        <f t="shared" si="323"/>
        <v>0</v>
      </c>
      <c r="AN434" s="161">
        <f t="shared" si="323"/>
        <v>0</v>
      </c>
      <c r="AO434" s="161">
        <f t="shared" si="323"/>
        <v>0</v>
      </c>
      <c r="AP434" s="161">
        <f t="shared" si="323"/>
        <v>0</v>
      </c>
      <c r="AQ434" s="161">
        <f t="shared" si="323"/>
        <v>0</v>
      </c>
      <c r="AR434" s="161">
        <f t="shared" si="323"/>
        <v>0</v>
      </c>
      <c r="AS434" s="161">
        <f t="shared" si="323"/>
        <v>0</v>
      </c>
      <c r="AT434" s="161">
        <f t="shared" si="323"/>
        <v>0</v>
      </c>
      <c r="AU434" s="161">
        <f t="shared" si="323"/>
        <v>0</v>
      </c>
      <c r="AV434" s="161">
        <f t="shared" si="323"/>
        <v>0</v>
      </c>
      <c r="AW434" s="161">
        <f t="shared" si="323"/>
        <v>0</v>
      </c>
      <c r="AX434" s="161">
        <f t="shared" si="323"/>
        <v>0</v>
      </c>
      <c r="AY434" s="161">
        <f t="shared" si="323"/>
        <v>0</v>
      </c>
      <c r="AZ434" s="161">
        <f t="shared" si="323"/>
        <v>0</v>
      </c>
      <c r="BA434" s="161">
        <f t="shared" si="323"/>
        <v>0</v>
      </c>
      <c r="BB434" s="161"/>
      <c r="BC434" s="236"/>
    </row>
    <row r="435" spans="1:55" ht="32.25" hidden="1" customHeight="1">
      <c r="A435" s="285"/>
      <c r="B435" s="287"/>
      <c r="C435" s="287"/>
      <c r="D435" s="146" t="s">
        <v>37</v>
      </c>
      <c r="E435" s="161">
        <f t="shared" si="320"/>
        <v>0</v>
      </c>
      <c r="F435" s="161">
        <f t="shared" si="321"/>
        <v>0</v>
      </c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  <c r="AX435" s="161"/>
      <c r="AY435" s="161"/>
      <c r="AZ435" s="161"/>
      <c r="BA435" s="161"/>
      <c r="BB435" s="161"/>
      <c r="BC435" s="236"/>
    </row>
    <row r="436" spans="1:55" ht="50.25" hidden="1" customHeight="1">
      <c r="A436" s="285"/>
      <c r="B436" s="287"/>
      <c r="C436" s="287"/>
      <c r="D436" s="168" t="s">
        <v>2</v>
      </c>
      <c r="E436" s="161">
        <f t="shared" si="320"/>
        <v>0</v>
      </c>
      <c r="F436" s="161">
        <f t="shared" si="321"/>
        <v>0</v>
      </c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  <c r="AX436" s="161"/>
      <c r="AY436" s="161"/>
      <c r="AZ436" s="161"/>
      <c r="BA436" s="161"/>
      <c r="BB436" s="161"/>
      <c r="BC436" s="236"/>
    </row>
    <row r="437" spans="1:55" ht="22.5" hidden="1" customHeight="1">
      <c r="A437" s="285"/>
      <c r="B437" s="287"/>
      <c r="C437" s="287"/>
      <c r="D437" s="234" t="s">
        <v>267</v>
      </c>
      <c r="E437" s="161">
        <f>H437+K437+N437+Q437+T437+W437+Z437+AE437+AJ437+AO437+AT437+AY437</f>
        <v>0</v>
      </c>
      <c r="F437" s="161">
        <f t="shared" si="321"/>
        <v>0</v>
      </c>
      <c r="G437" s="161" t="e">
        <f t="shared" ref="G437" si="324">F437*100/E437</f>
        <v>#DIV/0!</v>
      </c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61"/>
      <c r="AW437" s="161"/>
      <c r="AX437" s="161"/>
      <c r="AY437" s="161"/>
      <c r="AZ437" s="161"/>
      <c r="BA437" s="161"/>
      <c r="BB437" s="161"/>
      <c r="BC437" s="236"/>
    </row>
    <row r="438" spans="1:55" ht="82.5" hidden="1" customHeight="1">
      <c r="A438" s="285"/>
      <c r="B438" s="287"/>
      <c r="C438" s="287"/>
      <c r="D438" s="234" t="s">
        <v>273</v>
      </c>
      <c r="E438" s="161">
        <f t="shared" ref="E438:E443" si="325">H438+K438+N438+Q438+T438+W438+Z438+AE438+AJ438+AO438+AT438+AY438</f>
        <v>0</v>
      </c>
      <c r="F438" s="161">
        <f t="shared" si="321"/>
        <v>0</v>
      </c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236"/>
    </row>
    <row r="439" spans="1:55" ht="22.5" hidden="1" customHeight="1">
      <c r="A439" s="285"/>
      <c r="B439" s="287"/>
      <c r="C439" s="287"/>
      <c r="D439" s="234" t="s">
        <v>268</v>
      </c>
      <c r="E439" s="161">
        <f t="shared" si="325"/>
        <v>0</v>
      </c>
      <c r="F439" s="161">
        <f t="shared" si="321"/>
        <v>0</v>
      </c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236"/>
    </row>
    <row r="440" spans="1:55" ht="31.5" hidden="1" customHeight="1">
      <c r="A440" s="286"/>
      <c r="B440" s="287"/>
      <c r="C440" s="287"/>
      <c r="D440" s="236" t="s">
        <v>43</v>
      </c>
      <c r="E440" s="161">
        <f t="shared" si="325"/>
        <v>0</v>
      </c>
      <c r="F440" s="161">
        <f t="shared" si="321"/>
        <v>0</v>
      </c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  <c r="AX440" s="161"/>
      <c r="AY440" s="161"/>
      <c r="AZ440" s="161"/>
      <c r="BA440" s="161"/>
      <c r="BB440" s="161"/>
      <c r="BC440" s="236"/>
    </row>
    <row r="441" spans="1:55" ht="27.75" hidden="1" customHeight="1">
      <c r="A441" s="284" t="s">
        <v>515</v>
      </c>
      <c r="B441" s="287"/>
      <c r="C441" s="287" t="s">
        <v>292</v>
      </c>
      <c r="D441" s="148" t="s">
        <v>41</v>
      </c>
      <c r="E441" s="161">
        <f t="shared" si="325"/>
        <v>0</v>
      </c>
      <c r="F441" s="161">
        <f t="shared" ref="F441:F447" si="326">I441+L441+O441+R441+U441+X441+AA441+AF441+AK441+AP441+AU441+AZ441</f>
        <v>0</v>
      </c>
      <c r="G441" s="161" t="e">
        <f t="shared" ref="G441" si="327">F441*100/E441</f>
        <v>#DIV/0!</v>
      </c>
      <c r="H441" s="161">
        <f>H442+H443+H444+H446+H447</f>
        <v>0</v>
      </c>
      <c r="I441" s="161">
        <f t="shared" ref="I441:BA441" si="328">I442+I443+I444+I446+I447</f>
        <v>0</v>
      </c>
      <c r="J441" s="161">
        <f t="shared" si="328"/>
        <v>0</v>
      </c>
      <c r="K441" s="161">
        <f t="shared" si="328"/>
        <v>0</v>
      </c>
      <c r="L441" s="161">
        <f t="shared" si="328"/>
        <v>0</v>
      </c>
      <c r="M441" s="161">
        <f t="shared" si="328"/>
        <v>0</v>
      </c>
      <c r="N441" s="161">
        <f t="shared" si="328"/>
        <v>0</v>
      </c>
      <c r="O441" s="161">
        <f t="shared" si="328"/>
        <v>0</v>
      </c>
      <c r="P441" s="161">
        <f t="shared" si="328"/>
        <v>0</v>
      </c>
      <c r="Q441" s="161">
        <f t="shared" si="328"/>
        <v>0</v>
      </c>
      <c r="R441" s="161">
        <f t="shared" si="328"/>
        <v>0</v>
      </c>
      <c r="S441" s="161">
        <f t="shared" si="328"/>
        <v>0</v>
      </c>
      <c r="T441" s="161">
        <f t="shared" si="328"/>
        <v>0</v>
      </c>
      <c r="U441" s="161">
        <f t="shared" si="328"/>
        <v>0</v>
      </c>
      <c r="V441" s="161">
        <f t="shared" si="328"/>
        <v>0</v>
      </c>
      <c r="W441" s="161">
        <f t="shared" si="328"/>
        <v>0</v>
      </c>
      <c r="X441" s="161">
        <f t="shared" si="328"/>
        <v>0</v>
      </c>
      <c r="Y441" s="161">
        <f t="shared" si="328"/>
        <v>0</v>
      </c>
      <c r="Z441" s="161">
        <f t="shared" si="328"/>
        <v>0</v>
      </c>
      <c r="AA441" s="161">
        <f t="shared" si="328"/>
        <v>0</v>
      </c>
      <c r="AB441" s="161">
        <f t="shared" si="328"/>
        <v>0</v>
      </c>
      <c r="AC441" s="161">
        <f t="shared" si="328"/>
        <v>0</v>
      </c>
      <c r="AD441" s="161">
        <f t="shared" si="328"/>
        <v>0</v>
      </c>
      <c r="AE441" s="161">
        <f t="shared" si="328"/>
        <v>0</v>
      </c>
      <c r="AF441" s="161">
        <f t="shared" si="328"/>
        <v>0</v>
      </c>
      <c r="AG441" s="161">
        <f t="shared" si="328"/>
        <v>0</v>
      </c>
      <c r="AH441" s="161">
        <f t="shared" si="328"/>
        <v>0</v>
      </c>
      <c r="AI441" s="161">
        <f t="shared" si="328"/>
        <v>0</v>
      </c>
      <c r="AJ441" s="161">
        <f t="shared" si="328"/>
        <v>0</v>
      </c>
      <c r="AK441" s="161">
        <f t="shared" si="328"/>
        <v>0</v>
      </c>
      <c r="AL441" s="161">
        <f t="shared" si="328"/>
        <v>0</v>
      </c>
      <c r="AM441" s="161">
        <f t="shared" si="328"/>
        <v>0</v>
      </c>
      <c r="AN441" s="161">
        <f t="shared" si="328"/>
        <v>0</v>
      </c>
      <c r="AO441" s="161">
        <f t="shared" si="328"/>
        <v>0</v>
      </c>
      <c r="AP441" s="161">
        <f t="shared" si="328"/>
        <v>0</v>
      </c>
      <c r="AQ441" s="161">
        <f t="shared" si="328"/>
        <v>0</v>
      </c>
      <c r="AR441" s="161">
        <f t="shared" si="328"/>
        <v>0</v>
      </c>
      <c r="AS441" s="161">
        <f t="shared" si="328"/>
        <v>0</v>
      </c>
      <c r="AT441" s="161">
        <f t="shared" si="328"/>
        <v>0</v>
      </c>
      <c r="AU441" s="161">
        <f t="shared" si="328"/>
        <v>0</v>
      </c>
      <c r="AV441" s="161">
        <f t="shared" si="328"/>
        <v>0</v>
      </c>
      <c r="AW441" s="161">
        <f t="shared" si="328"/>
        <v>0</v>
      </c>
      <c r="AX441" s="161">
        <f t="shared" si="328"/>
        <v>0</v>
      </c>
      <c r="AY441" s="161">
        <f t="shared" si="328"/>
        <v>0</v>
      </c>
      <c r="AZ441" s="161">
        <f t="shared" si="328"/>
        <v>0</v>
      </c>
      <c r="BA441" s="161">
        <f t="shared" si="328"/>
        <v>0</v>
      </c>
      <c r="BB441" s="161"/>
      <c r="BC441" s="236"/>
    </row>
    <row r="442" spans="1:55" ht="32.25" hidden="1" customHeight="1">
      <c r="A442" s="285"/>
      <c r="B442" s="287"/>
      <c r="C442" s="287"/>
      <c r="D442" s="146" t="s">
        <v>37</v>
      </c>
      <c r="E442" s="161">
        <f t="shared" si="325"/>
        <v>0</v>
      </c>
      <c r="F442" s="161">
        <f t="shared" si="326"/>
        <v>0</v>
      </c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  <c r="AX442" s="161"/>
      <c r="AY442" s="161"/>
      <c r="AZ442" s="161"/>
      <c r="BA442" s="161"/>
      <c r="BB442" s="161"/>
      <c r="BC442" s="236"/>
    </row>
    <row r="443" spans="1:55" ht="50.25" hidden="1" customHeight="1">
      <c r="A443" s="285"/>
      <c r="B443" s="287"/>
      <c r="C443" s="287"/>
      <c r="D443" s="168" t="s">
        <v>2</v>
      </c>
      <c r="E443" s="161">
        <f t="shared" si="325"/>
        <v>0</v>
      </c>
      <c r="F443" s="161">
        <f t="shared" si="326"/>
        <v>0</v>
      </c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  <c r="AX443" s="161"/>
      <c r="AY443" s="161"/>
      <c r="AZ443" s="161"/>
      <c r="BA443" s="161"/>
      <c r="BB443" s="161"/>
      <c r="BC443" s="236"/>
    </row>
    <row r="444" spans="1:55" ht="22.5" hidden="1" customHeight="1">
      <c r="A444" s="285"/>
      <c r="B444" s="287"/>
      <c r="C444" s="287"/>
      <c r="D444" s="234" t="s">
        <v>267</v>
      </c>
      <c r="E444" s="161">
        <f>H444+K444+N444+Q444+T444+W444+Z444+AE444+AJ444+AO444+AT444+AY444</f>
        <v>0</v>
      </c>
      <c r="F444" s="161">
        <f t="shared" si="326"/>
        <v>0</v>
      </c>
      <c r="G444" s="161" t="e">
        <f t="shared" ref="G444" si="329">F444*100/E444</f>
        <v>#DIV/0!</v>
      </c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1"/>
      <c r="AU444" s="161"/>
      <c r="AV444" s="161"/>
      <c r="AW444" s="161"/>
      <c r="AX444" s="161"/>
      <c r="AY444" s="161"/>
      <c r="AZ444" s="161"/>
      <c r="BA444" s="161"/>
      <c r="BB444" s="161"/>
      <c r="BC444" s="236"/>
    </row>
    <row r="445" spans="1:55" ht="82.5" hidden="1" customHeight="1">
      <c r="A445" s="285"/>
      <c r="B445" s="287"/>
      <c r="C445" s="287"/>
      <c r="D445" s="234" t="s">
        <v>273</v>
      </c>
      <c r="E445" s="161">
        <f t="shared" ref="E445:E450" si="330">H445+K445+N445+Q445+T445+W445+Z445+AE445+AJ445+AO445+AT445+AY445</f>
        <v>0</v>
      </c>
      <c r="F445" s="161">
        <f t="shared" si="326"/>
        <v>0</v>
      </c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  <c r="AS445" s="161"/>
      <c r="AT445" s="161"/>
      <c r="AU445" s="161"/>
      <c r="AV445" s="161"/>
      <c r="AW445" s="161"/>
      <c r="AX445" s="161"/>
      <c r="AY445" s="161"/>
      <c r="AZ445" s="161"/>
      <c r="BA445" s="161"/>
      <c r="BB445" s="161"/>
      <c r="BC445" s="236"/>
    </row>
    <row r="446" spans="1:55" ht="22.5" hidden="1" customHeight="1">
      <c r="A446" s="285"/>
      <c r="B446" s="287"/>
      <c r="C446" s="287"/>
      <c r="D446" s="234" t="s">
        <v>268</v>
      </c>
      <c r="E446" s="161">
        <f t="shared" si="330"/>
        <v>0</v>
      </c>
      <c r="F446" s="161">
        <f t="shared" si="326"/>
        <v>0</v>
      </c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  <c r="AX446" s="161"/>
      <c r="AY446" s="161"/>
      <c r="AZ446" s="161"/>
      <c r="BA446" s="161"/>
      <c r="BB446" s="161"/>
      <c r="BC446" s="236"/>
    </row>
    <row r="447" spans="1:55" ht="31.5" hidden="1" customHeight="1">
      <c r="A447" s="286"/>
      <c r="B447" s="287"/>
      <c r="C447" s="287"/>
      <c r="D447" s="236" t="s">
        <v>43</v>
      </c>
      <c r="E447" s="161">
        <f t="shared" si="330"/>
        <v>0</v>
      </c>
      <c r="F447" s="161">
        <f t="shared" si="326"/>
        <v>0</v>
      </c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  <c r="AX447" s="161"/>
      <c r="AY447" s="161"/>
      <c r="AZ447" s="161"/>
      <c r="BA447" s="161"/>
      <c r="BB447" s="161"/>
      <c r="BC447" s="236"/>
    </row>
    <row r="448" spans="1:55" ht="27.75" hidden="1" customHeight="1">
      <c r="A448" s="284" t="s">
        <v>516</v>
      </c>
      <c r="B448" s="287"/>
      <c r="C448" s="287" t="s">
        <v>292</v>
      </c>
      <c r="D448" s="148" t="s">
        <v>41</v>
      </c>
      <c r="E448" s="161">
        <f t="shared" si="330"/>
        <v>0</v>
      </c>
      <c r="F448" s="161">
        <f t="shared" ref="F448:F461" si="331">I448+L448+O448+R448+U448+X448+AA448+AF448+AK448+AP448+AU448+AZ448</f>
        <v>0</v>
      </c>
      <c r="G448" s="161" t="e">
        <f t="shared" ref="G448" si="332">F448*100/E448</f>
        <v>#DIV/0!</v>
      </c>
      <c r="H448" s="161">
        <f>H449+H450+H451+H453+H454</f>
        <v>0</v>
      </c>
      <c r="I448" s="161">
        <f t="shared" ref="I448:BA448" si="333">I449+I450+I451+I453+I454</f>
        <v>0</v>
      </c>
      <c r="J448" s="161">
        <f t="shared" si="333"/>
        <v>0</v>
      </c>
      <c r="K448" s="161">
        <f t="shared" si="333"/>
        <v>0</v>
      </c>
      <c r="L448" s="161">
        <f t="shared" si="333"/>
        <v>0</v>
      </c>
      <c r="M448" s="161">
        <f t="shared" si="333"/>
        <v>0</v>
      </c>
      <c r="N448" s="161">
        <f t="shared" si="333"/>
        <v>0</v>
      </c>
      <c r="O448" s="161">
        <f t="shared" si="333"/>
        <v>0</v>
      </c>
      <c r="P448" s="161">
        <f t="shared" si="333"/>
        <v>0</v>
      </c>
      <c r="Q448" s="161">
        <f t="shared" si="333"/>
        <v>0</v>
      </c>
      <c r="R448" s="161">
        <f t="shared" si="333"/>
        <v>0</v>
      </c>
      <c r="S448" s="161">
        <f t="shared" si="333"/>
        <v>0</v>
      </c>
      <c r="T448" s="161">
        <f t="shared" si="333"/>
        <v>0</v>
      </c>
      <c r="U448" s="161">
        <f t="shared" si="333"/>
        <v>0</v>
      </c>
      <c r="V448" s="161">
        <f t="shared" si="333"/>
        <v>0</v>
      </c>
      <c r="W448" s="161">
        <f t="shared" si="333"/>
        <v>0</v>
      </c>
      <c r="X448" s="161">
        <f t="shared" si="333"/>
        <v>0</v>
      </c>
      <c r="Y448" s="161">
        <f t="shared" si="333"/>
        <v>0</v>
      </c>
      <c r="Z448" s="161">
        <f t="shared" si="333"/>
        <v>0</v>
      </c>
      <c r="AA448" s="161">
        <f t="shared" si="333"/>
        <v>0</v>
      </c>
      <c r="AB448" s="161">
        <f t="shared" si="333"/>
        <v>0</v>
      </c>
      <c r="AC448" s="161">
        <f t="shared" si="333"/>
        <v>0</v>
      </c>
      <c r="AD448" s="161">
        <f t="shared" si="333"/>
        <v>0</v>
      </c>
      <c r="AE448" s="161">
        <f t="shared" si="333"/>
        <v>0</v>
      </c>
      <c r="AF448" s="161">
        <f t="shared" si="333"/>
        <v>0</v>
      </c>
      <c r="AG448" s="161">
        <f t="shared" si="333"/>
        <v>0</v>
      </c>
      <c r="AH448" s="161">
        <f t="shared" si="333"/>
        <v>0</v>
      </c>
      <c r="AI448" s="161">
        <f t="shared" si="333"/>
        <v>0</v>
      </c>
      <c r="AJ448" s="161">
        <f t="shared" si="333"/>
        <v>0</v>
      </c>
      <c r="AK448" s="161">
        <f t="shared" si="333"/>
        <v>0</v>
      </c>
      <c r="AL448" s="161">
        <f t="shared" si="333"/>
        <v>0</v>
      </c>
      <c r="AM448" s="161">
        <f t="shared" si="333"/>
        <v>0</v>
      </c>
      <c r="AN448" s="161">
        <f t="shared" si="333"/>
        <v>0</v>
      </c>
      <c r="AO448" s="161">
        <f t="shared" si="333"/>
        <v>0</v>
      </c>
      <c r="AP448" s="161">
        <f t="shared" si="333"/>
        <v>0</v>
      </c>
      <c r="AQ448" s="161">
        <f t="shared" si="333"/>
        <v>0</v>
      </c>
      <c r="AR448" s="161">
        <f t="shared" si="333"/>
        <v>0</v>
      </c>
      <c r="AS448" s="161">
        <f t="shared" si="333"/>
        <v>0</v>
      </c>
      <c r="AT448" s="161">
        <f t="shared" si="333"/>
        <v>0</v>
      </c>
      <c r="AU448" s="161">
        <f t="shared" si="333"/>
        <v>0</v>
      </c>
      <c r="AV448" s="161">
        <f t="shared" si="333"/>
        <v>0</v>
      </c>
      <c r="AW448" s="161">
        <f t="shared" si="333"/>
        <v>0</v>
      </c>
      <c r="AX448" s="161">
        <f t="shared" si="333"/>
        <v>0</v>
      </c>
      <c r="AY448" s="161">
        <f t="shared" si="333"/>
        <v>0</v>
      </c>
      <c r="AZ448" s="161">
        <f t="shared" si="333"/>
        <v>0</v>
      </c>
      <c r="BA448" s="161">
        <f t="shared" si="333"/>
        <v>0</v>
      </c>
      <c r="BB448" s="161"/>
      <c r="BC448" s="236"/>
    </row>
    <row r="449" spans="1:55" ht="32.25" hidden="1" customHeight="1">
      <c r="A449" s="285"/>
      <c r="B449" s="287"/>
      <c r="C449" s="287"/>
      <c r="D449" s="146" t="s">
        <v>37</v>
      </c>
      <c r="E449" s="161">
        <f t="shared" si="330"/>
        <v>0</v>
      </c>
      <c r="F449" s="161">
        <f t="shared" si="331"/>
        <v>0</v>
      </c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  <c r="AX449" s="161"/>
      <c r="AY449" s="161"/>
      <c r="AZ449" s="161"/>
      <c r="BA449" s="161"/>
      <c r="BB449" s="161"/>
      <c r="BC449" s="236"/>
    </row>
    <row r="450" spans="1:55" ht="50.25" hidden="1" customHeight="1">
      <c r="A450" s="285"/>
      <c r="B450" s="287"/>
      <c r="C450" s="287"/>
      <c r="D450" s="168" t="s">
        <v>2</v>
      </c>
      <c r="E450" s="161">
        <f t="shared" si="330"/>
        <v>0</v>
      </c>
      <c r="F450" s="161">
        <f t="shared" si="331"/>
        <v>0</v>
      </c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236"/>
    </row>
    <row r="451" spans="1:55" ht="22.5" hidden="1" customHeight="1">
      <c r="A451" s="285"/>
      <c r="B451" s="287"/>
      <c r="C451" s="287"/>
      <c r="D451" s="234" t="s">
        <v>267</v>
      </c>
      <c r="E451" s="161">
        <f>H451+K451+N451+Q451+T451+W451+Z451+AE451+AJ451+AO451+AT451+AY451</f>
        <v>0</v>
      </c>
      <c r="F451" s="161">
        <f t="shared" si="331"/>
        <v>0</v>
      </c>
      <c r="G451" s="161" t="e">
        <f t="shared" ref="G451" si="334">F451*100/E451</f>
        <v>#DIV/0!</v>
      </c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236"/>
    </row>
    <row r="452" spans="1:55" ht="82.5" hidden="1" customHeight="1">
      <c r="A452" s="285"/>
      <c r="B452" s="287"/>
      <c r="C452" s="287"/>
      <c r="D452" s="234" t="s">
        <v>273</v>
      </c>
      <c r="E452" s="161">
        <f t="shared" ref="E452:E457" si="335">H452+K452+N452+Q452+T452+W452+Z452+AE452+AJ452+AO452+AT452+AY452</f>
        <v>0</v>
      </c>
      <c r="F452" s="161">
        <f t="shared" si="331"/>
        <v>0</v>
      </c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236"/>
    </row>
    <row r="453" spans="1:55" ht="22.5" hidden="1" customHeight="1">
      <c r="A453" s="285"/>
      <c r="B453" s="287"/>
      <c r="C453" s="287"/>
      <c r="D453" s="234" t="s">
        <v>268</v>
      </c>
      <c r="E453" s="161">
        <f t="shared" si="335"/>
        <v>0</v>
      </c>
      <c r="F453" s="161">
        <f t="shared" si="331"/>
        <v>0</v>
      </c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236"/>
    </row>
    <row r="454" spans="1:55" ht="31.5" hidden="1" customHeight="1">
      <c r="A454" s="286"/>
      <c r="B454" s="287"/>
      <c r="C454" s="287"/>
      <c r="D454" s="236" t="s">
        <v>43</v>
      </c>
      <c r="E454" s="161">
        <f t="shared" si="335"/>
        <v>0</v>
      </c>
      <c r="F454" s="161">
        <f t="shared" si="331"/>
        <v>0</v>
      </c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236"/>
    </row>
    <row r="455" spans="1:55" ht="22.5" customHeight="1">
      <c r="A455" s="284" t="s">
        <v>629</v>
      </c>
      <c r="B455" s="287" t="s">
        <v>643</v>
      </c>
      <c r="C455" s="287" t="s">
        <v>292</v>
      </c>
      <c r="D455" s="148" t="s">
        <v>41</v>
      </c>
      <c r="E455" s="161">
        <f t="shared" si="335"/>
        <v>1302.84114</v>
      </c>
      <c r="F455" s="161">
        <f t="shared" si="331"/>
        <v>11.8</v>
      </c>
      <c r="G455" s="161">
        <f t="shared" ref="G455" si="336">F455*100/E455</f>
        <v>0.90571287916192145</v>
      </c>
      <c r="H455" s="161">
        <f>H456+H457+H458+H460+H461</f>
        <v>0</v>
      </c>
      <c r="I455" s="161">
        <f t="shared" ref="I455:BA455" si="337">I456+I457+I458+I460+I461</f>
        <v>0</v>
      </c>
      <c r="J455" s="161">
        <f t="shared" si="337"/>
        <v>0</v>
      </c>
      <c r="K455" s="161">
        <f t="shared" si="337"/>
        <v>11.8</v>
      </c>
      <c r="L455" s="161">
        <f t="shared" si="337"/>
        <v>11.8</v>
      </c>
      <c r="M455" s="161">
        <f t="shared" si="337"/>
        <v>0</v>
      </c>
      <c r="N455" s="161">
        <f t="shared" si="337"/>
        <v>0</v>
      </c>
      <c r="O455" s="161">
        <f t="shared" si="337"/>
        <v>0</v>
      </c>
      <c r="P455" s="161">
        <f t="shared" si="337"/>
        <v>0</v>
      </c>
      <c r="Q455" s="161">
        <f t="shared" si="337"/>
        <v>0</v>
      </c>
      <c r="R455" s="161">
        <f t="shared" si="337"/>
        <v>0</v>
      </c>
      <c r="S455" s="161">
        <f t="shared" si="337"/>
        <v>0</v>
      </c>
      <c r="T455" s="161">
        <f t="shared" si="337"/>
        <v>0</v>
      </c>
      <c r="U455" s="161">
        <f t="shared" si="337"/>
        <v>0</v>
      </c>
      <c r="V455" s="161">
        <f t="shared" si="337"/>
        <v>0</v>
      </c>
      <c r="W455" s="161">
        <f t="shared" si="337"/>
        <v>0</v>
      </c>
      <c r="X455" s="161">
        <f t="shared" si="337"/>
        <v>0</v>
      </c>
      <c r="Y455" s="161">
        <f t="shared" si="337"/>
        <v>0</v>
      </c>
      <c r="Z455" s="161">
        <f t="shared" si="337"/>
        <v>0</v>
      </c>
      <c r="AA455" s="161">
        <f t="shared" si="337"/>
        <v>0</v>
      </c>
      <c r="AB455" s="161">
        <f t="shared" si="337"/>
        <v>0</v>
      </c>
      <c r="AC455" s="161">
        <f t="shared" si="337"/>
        <v>0</v>
      </c>
      <c r="AD455" s="161">
        <f t="shared" si="337"/>
        <v>0</v>
      </c>
      <c r="AE455" s="161">
        <f t="shared" si="337"/>
        <v>1291.04114</v>
      </c>
      <c r="AF455" s="161">
        <f t="shared" si="337"/>
        <v>0</v>
      </c>
      <c r="AG455" s="161">
        <f t="shared" si="337"/>
        <v>0</v>
      </c>
      <c r="AH455" s="161">
        <f t="shared" si="337"/>
        <v>0</v>
      </c>
      <c r="AI455" s="161">
        <f t="shared" si="337"/>
        <v>0</v>
      </c>
      <c r="AJ455" s="161">
        <f t="shared" si="337"/>
        <v>0</v>
      </c>
      <c r="AK455" s="161">
        <f t="shared" si="337"/>
        <v>0</v>
      </c>
      <c r="AL455" s="161">
        <f t="shared" si="337"/>
        <v>0</v>
      </c>
      <c r="AM455" s="161">
        <f t="shared" si="337"/>
        <v>0</v>
      </c>
      <c r="AN455" s="161">
        <f t="shared" si="337"/>
        <v>0</v>
      </c>
      <c r="AO455" s="161">
        <f t="shared" si="337"/>
        <v>0</v>
      </c>
      <c r="AP455" s="161">
        <f t="shared" si="337"/>
        <v>0</v>
      </c>
      <c r="AQ455" s="161">
        <f t="shared" si="337"/>
        <v>0</v>
      </c>
      <c r="AR455" s="161">
        <f t="shared" si="337"/>
        <v>0</v>
      </c>
      <c r="AS455" s="161">
        <f t="shared" si="337"/>
        <v>0</v>
      </c>
      <c r="AT455" s="161">
        <f t="shared" si="337"/>
        <v>0</v>
      </c>
      <c r="AU455" s="161">
        <f t="shared" si="337"/>
        <v>0</v>
      </c>
      <c r="AV455" s="161">
        <f t="shared" si="337"/>
        <v>0</v>
      </c>
      <c r="AW455" s="161">
        <f t="shared" si="337"/>
        <v>0</v>
      </c>
      <c r="AX455" s="161">
        <f t="shared" si="337"/>
        <v>0</v>
      </c>
      <c r="AY455" s="161">
        <f t="shared" si="337"/>
        <v>0</v>
      </c>
      <c r="AZ455" s="161">
        <f t="shared" si="337"/>
        <v>0</v>
      </c>
      <c r="BA455" s="161">
        <f t="shared" si="337"/>
        <v>0</v>
      </c>
      <c r="BB455" s="161"/>
      <c r="BC455" s="236"/>
    </row>
    <row r="456" spans="1:55" ht="32.25" customHeight="1">
      <c r="A456" s="285"/>
      <c r="B456" s="287"/>
      <c r="C456" s="287"/>
      <c r="D456" s="146" t="s">
        <v>37</v>
      </c>
      <c r="E456" s="161">
        <f t="shared" si="335"/>
        <v>0</v>
      </c>
      <c r="F456" s="161">
        <f t="shared" si="331"/>
        <v>0</v>
      </c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236"/>
    </row>
    <row r="457" spans="1:55" ht="50.25" customHeight="1">
      <c r="A457" s="285"/>
      <c r="B457" s="287"/>
      <c r="C457" s="287"/>
      <c r="D457" s="168" t="s">
        <v>2</v>
      </c>
      <c r="E457" s="161">
        <f t="shared" si="335"/>
        <v>0</v>
      </c>
      <c r="F457" s="161">
        <f t="shared" si="331"/>
        <v>0</v>
      </c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236"/>
    </row>
    <row r="458" spans="1:55" ht="22.5" customHeight="1">
      <c r="A458" s="285"/>
      <c r="B458" s="287"/>
      <c r="C458" s="287"/>
      <c r="D458" s="234" t="s">
        <v>267</v>
      </c>
      <c r="E458" s="161">
        <f>H458+K458+N458+Q458+T458+W458+Z458+AE458+AJ458+AO458+AT458+AY458</f>
        <v>1302.84114</v>
      </c>
      <c r="F458" s="161">
        <f t="shared" si="331"/>
        <v>11.8</v>
      </c>
      <c r="G458" s="161">
        <f t="shared" ref="G458" si="338">F458*100/E458</f>
        <v>0.90571287916192145</v>
      </c>
      <c r="H458" s="161"/>
      <c r="I458" s="161"/>
      <c r="J458" s="161"/>
      <c r="K458" s="161">
        <v>11.8</v>
      </c>
      <c r="L458" s="161">
        <v>11.8</v>
      </c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>
        <v>1291.04114</v>
      </c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236"/>
    </row>
    <row r="459" spans="1:55" ht="82.5" customHeight="1">
      <c r="A459" s="285"/>
      <c r="B459" s="287"/>
      <c r="C459" s="287"/>
      <c r="D459" s="234" t="s">
        <v>273</v>
      </c>
      <c r="E459" s="161">
        <f t="shared" ref="E459:E464" si="339">H459+K459+N459+Q459+T459+W459+Z459+AE459+AJ459+AO459+AT459+AY459</f>
        <v>0</v>
      </c>
      <c r="F459" s="161">
        <f t="shared" si="331"/>
        <v>0</v>
      </c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236"/>
    </row>
    <row r="460" spans="1:55" ht="22.5" customHeight="1">
      <c r="A460" s="285"/>
      <c r="B460" s="287"/>
      <c r="C460" s="287"/>
      <c r="D460" s="234" t="s">
        <v>268</v>
      </c>
      <c r="E460" s="161">
        <f t="shared" si="339"/>
        <v>0</v>
      </c>
      <c r="F460" s="161">
        <f t="shared" si="331"/>
        <v>0</v>
      </c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236"/>
    </row>
    <row r="461" spans="1:55" ht="31.2">
      <c r="A461" s="286"/>
      <c r="B461" s="287"/>
      <c r="C461" s="287"/>
      <c r="D461" s="236" t="s">
        <v>43</v>
      </c>
      <c r="E461" s="161">
        <f t="shared" si="339"/>
        <v>0</v>
      </c>
      <c r="F461" s="161">
        <f t="shared" si="331"/>
        <v>0</v>
      </c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236"/>
    </row>
    <row r="462" spans="1:55" ht="22.5" customHeight="1">
      <c r="A462" s="284" t="s">
        <v>630</v>
      </c>
      <c r="B462" s="287" t="s">
        <v>644</v>
      </c>
      <c r="C462" s="287" t="s">
        <v>292</v>
      </c>
      <c r="D462" s="148" t="s">
        <v>41</v>
      </c>
      <c r="E462" s="161">
        <f t="shared" si="339"/>
        <v>737.81300999999996</v>
      </c>
      <c r="F462" s="161">
        <f t="shared" ref="F462:F496" si="340">I462+L462+O462+R462+U462+X462+AA462+AF462+AK462+AP462+AU462+AZ462</f>
        <v>11.8</v>
      </c>
      <c r="G462" s="161">
        <f t="shared" ref="G462" si="341">F462*100/E462</f>
        <v>1.5993212155475547</v>
      </c>
      <c r="H462" s="161">
        <f>H463+H464+H465+H467+H468</f>
        <v>0</v>
      </c>
      <c r="I462" s="161">
        <f t="shared" ref="I462:BA462" si="342">I463+I464+I465+I467+I468</f>
        <v>0</v>
      </c>
      <c r="J462" s="161">
        <f t="shared" si="342"/>
        <v>0</v>
      </c>
      <c r="K462" s="161">
        <f t="shared" si="342"/>
        <v>11.8</v>
      </c>
      <c r="L462" s="161">
        <f t="shared" si="342"/>
        <v>11.8</v>
      </c>
      <c r="M462" s="161">
        <f t="shared" si="342"/>
        <v>0</v>
      </c>
      <c r="N462" s="161">
        <f t="shared" si="342"/>
        <v>0</v>
      </c>
      <c r="O462" s="161">
        <f t="shared" si="342"/>
        <v>0</v>
      </c>
      <c r="P462" s="161">
        <f t="shared" si="342"/>
        <v>0</v>
      </c>
      <c r="Q462" s="161">
        <f t="shared" si="342"/>
        <v>0</v>
      </c>
      <c r="R462" s="161">
        <f t="shared" si="342"/>
        <v>0</v>
      </c>
      <c r="S462" s="161">
        <f t="shared" si="342"/>
        <v>0</v>
      </c>
      <c r="T462" s="161">
        <f t="shared" si="342"/>
        <v>0</v>
      </c>
      <c r="U462" s="161">
        <f t="shared" si="342"/>
        <v>0</v>
      </c>
      <c r="V462" s="161">
        <f t="shared" si="342"/>
        <v>0</v>
      </c>
      <c r="W462" s="161">
        <f t="shared" si="342"/>
        <v>0</v>
      </c>
      <c r="X462" s="161">
        <f t="shared" si="342"/>
        <v>0</v>
      </c>
      <c r="Y462" s="161">
        <f t="shared" si="342"/>
        <v>0</v>
      </c>
      <c r="Z462" s="161">
        <f t="shared" si="342"/>
        <v>0</v>
      </c>
      <c r="AA462" s="161">
        <f t="shared" si="342"/>
        <v>0</v>
      </c>
      <c r="AB462" s="161">
        <f t="shared" si="342"/>
        <v>0</v>
      </c>
      <c r="AC462" s="161">
        <f t="shared" si="342"/>
        <v>0</v>
      </c>
      <c r="AD462" s="161">
        <f t="shared" si="342"/>
        <v>0</v>
      </c>
      <c r="AE462" s="161">
        <f t="shared" si="342"/>
        <v>726.01301000000001</v>
      </c>
      <c r="AF462" s="161">
        <f t="shared" si="342"/>
        <v>0</v>
      </c>
      <c r="AG462" s="161">
        <f t="shared" si="342"/>
        <v>0</v>
      </c>
      <c r="AH462" s="161">
        <f t="shared" si="342"/>
        <v>0</v>
      </c>
      <c r="AI462" s="161">
        <f t="shared" si="342"/>
        <v>0</v>
      </c>
      <c r="AJ462" s="161">
        <f t="shared" si="342"/>
        <v>0</v>
      </c>
      <c r="AK462" s="161">
        <f t="shared" si="342"/>
        <v>0</v>
      </c>
      <c r="AL462" s="161">
        <f t="shared" si="342"/>
        <v>0</v>
      </c>
      <c r="AM462" s="161">
        <f t="shared" si="342"/>
        <v>0</v>
      </c>
      <c r="AN462" s="161">
        <f t="shared" si="342"/>
        <v>0</v>
      </c>
      <c r="AO462" s="161">
        <f t="shared" si="342"/>
        <v>0</v>
      </c>
      <c r="AP462" s="161">
        <f t="shared" si="342"/>
        <v>0</v>
      </c>
      <c r="AQ462" s="161">
        <f t="shared" si="342"/>
        <v>0</v>
      </c>
      <c r="AR462" s="161">
        <f t="shared" si="342"/>
        <v>0</v>
      </c>
      <c r="AS462" s="161">
        <f t="shared" si="342"/>
        <v>0</v>
      </c>
      <c r="AT462" s="161">
        <f t="shared" si="342"/>
        <v>0</v>
      </c>
      <c r="AU462" s="161">
        <f t="shared" si="342"/>
        <v>0</v>
      </c>
      <c r="AV462" s="161">
        <f t="shared" si="342"/>
        <v>0</v>
      </c>
      <c r="AW462" s="161">
        <f t="shared" si="342"/>
        <v>0</v>
      </c>
      <c r="AX462" s="161">
        <f t="shared" si="342"/>
        <v>0</v>
      </c>
      <c r="AY462" s="161">
        <f t="shared" si="342"/>
        <v>0</v>
      </c>
      <c r="AZ462" s="161">
        <f t="shared" si="342"/>
        <v>0</v>
      </c>
      <c r="BA462" s="161">
        <f t="shared" si="342"/>
        <v>0</v>
      </c>
      <c r="BB462" s="161"/>
      <c r="BC462" s="236"/>
    </row>
    <row r="463" spans="1:55" ht="32.25" customHeight="1">
      <c r="A463" s="285"/>
      <c r="B463" s="287"/>
      <c r="C463" s="287"/>
      <c r="D463" s="146" t="s">
        <v>37</v>
      </c>
      <c r="E463" s="161">
        <f t="shared" si="339"/>
        <v>0</v>
      </c>
      <c r="F463" s="161">
        <f t="shared" si="340"/>
        <v>0</v>
      </c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236"/>
    </row>
    <row r="464" spans="1:55" ht="50.25" customHeight="1">
      <c r="A464" s="285"/>
      <c r="B464" s="287"/>
      <c r="C464" s="287"/>
      <c r="D464" s="168" t="s">
        <v>2</v>
      </c>
      <c r="E464" s="161">
        <f t="shared" si="339"/>
        <v>0</v>
      </c>
      <c r="F464" s="161">
        <f t="shared" si="340"/>
        <v>0</v>
      </c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236"/>
    </row>
    <row r="465" spans="1:55" ht="22.5" customHeight="1">
      <c r="A465" s="285"/>
      <c r="B465" s="287"/>
      <c r="C465" s="287"/>
      <c r="D465" s="234" t="s">
        <v>267</v>
      </c>
      <c r="E465" s="161">
        <f>H465+K465+N465+Q465+T465+W465+Z465+AE465+AJ465+AO465+AT465+AY465</f>
        <v>737.81300999999996</v>
      </c>
      <c r="F465" s="161">
        <f t="shared" si="340"/>
        <v>11.8</v>
      </c>
      <c r="G465" s="161">
        <f t="shared" ref="G465" si="343">F465*100/E465</f>
        <v>1.5993212155475547</v>
      </c>
      <c r="H465" s="161"/>
      <c r="I465" s="161"/>
      <c r="J465" s="161"/>
      <c r="K465" s="161">
        <v>11.8</v>
      </c>
      <c r="L465" s="161">
        <v>11.8</v>
      </c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>
        <v>726.01301000000001</v>
      </c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236"/>
    </row>
    <row r="466" spans="1:55" ht="82.5" customHeight="1">
      <c r="A466" s="285"/>
      <c r="B466" s="287"/>
      <c r="C466" s="287"/>
      <c r="D466" s="234" t="s">
        <v>273</v>
      </c>
      <c r="E466" s="161">
        <f t="shared" ref="E466:E471" si="344">H466+K466+N466+Q466+T466+W466+Z466+AE466+AJ466+AO466+AT466+AY466</f>
        <v>0</v>
      </c>
      <c r="F466" s="161">
        <f t="shared" si="340"/>
        <v>0</v>
      </c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236"/>
    </row>
    <row r="467" spans="1:55" ht="22.5" customHeight="1">
      <c r="A467" s="285"/>
      <c r="B467" s="287"/>
      <c r="C467" s="287"/>
      <c r="D467" s="234" t="s">
        <v>268</v>
      </c>
      <c r="E467" s="161">
        <f t="shared" si="344"/>
        <v>0</v>
      </c>
      <c r="F467" s="161">
        <f t="shared" si="340"/>
        <v>0</v>
      </c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236"/>
    </row>
    <row r="468" spans="1:55" ht="31.2">
      <c r="A468" s="286"/>
      <c r="B468" s="287"/>
      <c r="C468" s="287"/>
      <c r="D468" s="236" t="s">
        <v>43</v>
      </c>
      <c r="E468" s="161">
        <f t="shared" si="344"/>
        <v>0</v>
      </c>
      <c r="F468" s="161">
        <f t="shared" si="340"/>
        <v>0</v>
      </c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236"/>
    </row>
    <row r="469" spans="1:55" ht="22.5" customHeight="1">
      <c r="A469" s="284" t="s">
        <v>631</v>
      </c>
      <c r="B469" s="287" t="s">
        <v>645</v>
      </c>
      <c r="C469" s="287" t="s">
        <v>292</v>
      </c>
      <c r="D469" s="148" t="s">
        <v>41</v>
      </c>
      <c r="E469" s="161">
        <f t="shared" si="344"/>
        <v>920.28162999999995</v>
      </c>
      <c r="F469" s="161">
        <f t="shared" si="340"/>
        <v>11.8</v>
      </c>
      <c r="G469" s="161">
        <f t="shared" ref="G469" si="345">F469*100/E469</f>
        <v>1.2822161841913546</v>
      </c>
      <c r="H469" s="161">
        <f>H470+H471+H472+H474+H475</f>
        <v>0</v>
      </c>
      <c r="I469" s="161">
        <f t="shared" ref="I469:BA469" si="346">I470+I471+I472+I474+I475</f>
        <v>0</v>
      </c>
      <c r="J469" s="161">
        <f t="shared" si="346"/>
        <v>0</v>
      </c>
      <c r="K469" s="161">
        <f t="shared" si="346"/>
        <v>11.8</v>
      </c>
      <c r="L469" s="161">
        <f t="shared" si="346"/>
        <v>11.8</v>
      </c>
      <c r="M469" s="161">
        <f t="shared" si="346"/>
        <v>0</v>
      </c>
      <c r="N469" s="161">
        <f t="shared" si="346"/>
        <v>0</v>
      </c>
      <c r="O469" s="161">
        <f t="shared" si="346"/>
        <v>0</v>
      </c>
      <c r="P469" s="161">
        <f t="shared" si="346"/>
        <v>0</v>
      </c>
      <c r="Q469" s="161">
        <f t="shared" si="346"/>
        <v>0</v>
      </c>
      <c r="R469" s="161">
        <f t="shared" si="346"/>
        <v>0</v>
      </c>
      <c r="S469" s="161">
        <f t="shared" si="346"/>
        <v>0</v>
      </c>
      <c r="T469" s="161">
        <f t="shared" si="346"/>
        <v>0</v>
      </c>
      <c r="U469" s="161">
        <f t="shared" si="346"/>
        <v>0</v>
      </c>
      <c r="V469" s="161">
        <f t="shared" si="346"/>
        <v>0</v>
      </c>
      <c r="W469" s="161">
        <f t="shared" si="346"/>
        <v>0</v>
      </c>
      <c r="X469" s="161">
        <f t="shared" si="346"/>
        <v>0</v>
      </c>
      <c r="Y469" s="161">
        <f t="shared" si="346"/>
        <v>0</v>
      </c>
      <c r="Z469" s="161">
        <f t="shared" si="346"/>
        <v>0</v>
      </c>
      <c r="AA469" s="161">
        <f t="shared" si="346"/>
        <v>0</v>
      </c>
      <c r="AB469" s="161">
        <f t="shared" si="346"/>
        <v>0</v>
      </c>
      <c r="AC469" s="161">
        <f t="shared" si="346"/>
        <v>0</v>
      </c>
      <c r="AD469" s="161">
        <f t="shared" si="346"/>
        <v>0</v>
      </c>
      <c r="AE469" s="161">
        <f t="shared" si="346"/>
        <v>908.48163</v>
      </c>
      <c r="AF469" s="161">
        <f t="shared" si="346"/>
        <v>0</v>
      </c>
      <c r="AG469" s="161">
        <f t="shared" si="346"/>
        <v>0</v>
      </c>
      <c r="AH469" s="161">
        <f t="shared" si="346"/>
        <v>0</v>
      </c>
      <c r="AI469" s="161">
        <f t="shared" si="346"/>
        <v>0</v>
      </c>
      <c r="AJ469" s="161">
        <f t="shared" si="346"/>
        <v>0</v>
      </c>
      <c r="AK469" s="161">
        <f t="shared" si="346"/>
        <v>0</v>
      </c>
      <c r="AL469" s="161">
        <f t="shared" si="346"/>
        <v>0</v>
      </c>
      <c r="AM469" s="161">
        <f t="shared" si="346"/>
        <v>0</v>
      </c>
      <c r="AN469" s="161">
        <f t="shared" si="346"/>
        <v>0</v>
      </c>
      <c r="AO469" s="161">
        <f t="shared" si="346"/>
        <v>0</v>
      </c>
      <c r="AP469" s="161">
        <f t="shared" si="346"/>
        <v>0</v>
      </c>
      <c r="AQ469" s="161">
        <f t="shared" si="346"/>
        <v>0</v>
      </c>
      <c r="AR469" s="161">
        <f t="shared" si="346"/>
        <v>0</v>
      </c>
      <c r="AS469" s="161">
        <f t="shared" si="346"/>
        <v>0</v>
      </c>
      <c r="AT469" s="161">
        <f t="shared" si="346"/>
        <v>0</v>
      </c>
      <c r="AU469" s="161">
        <f t="shared" si="346"/>
        <v>0</v>
      </c>
      <c r="AV469" s="161">
        <f t="shared" si="346"/>
        <v>0</v>
      </c>
      <c r="AW469" s="161">
        <f t="shared" si="346"/>
        <v>0</v>
      </c>
      <c r="AX469" s="161">
        <f t="shared" si="346"/>
        <v>0</v>
      </c>
      <c r="AY469" s="161">
        <f t="shared" si="346"/>
        <v>0</v>
      </c>
      <c r="AZ469" s="161">
        <f t="shared" si="346"/>
        <v>0</v>
      </c>
      <c r="BA469" s="161">
        <f t="shared" si="346"/>
        <v>0</v>
      </c>
      <c r="BB469" s="161"/>
      <c r="BC469" s="236"/>
    </row>
    <row r="470" spans="1:55" ht="32.25" customHeight="1">
      <c r="A470" s="285"/>
      <c r="B470" s="287"/>
      <c r="C470" s="287"/>
      <c r="D470" s="146" t="s">
        <v>37</v>
      </c>
      <c r="E470" s="161">
        <f t="shared" si="344"/>
        <v>0</v>
      </c>
      <c r="F470" s="161">
        <f t="shared" si="340"/>
        <v>0</v>
      </c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236"/>
    </row>
    <row r="471" spans="1:55" ht="50.25" customHeight="1">
      <c r="A471" s="285"/>
      <c r="B471" s="287"/>
      <c r="C471" s="287"/>
      <c r="D471" s="168" t="s">
        <v>2</v>
      </c>
      <c r="E471" s="161">
        <f t="shared" si="344"/>
        <v>0</v>
      </c>
      <c r="F471" s="161">
        <f t="shared" si="340"/>
        <v>0</v>
      </c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236"/>
    </row>
    <row r="472" spans="1:55" ht="22.5" customHeight="1">
      <c r="A472" s="285"/>
      <c r="B472" s="287"/>
      <c r="C472" s="287"/>
      <c r="D472" s="234" t="s">
        <v>267</v>
      </c>
      <c r="E472" s="161">
        <f>H472+K472+N472+Q472+T472+W472+Z472+AE472+AJ472+AO472+AT472+AY472</f>
        <v>920.28162999999995</v>
      </c>
      <c r="F472" s="161">
        <f t="shared" si="340"/>
        <v>11.8</v>
      </c>
      <c r="G472" s="161">
        <f t="shared" ref="G472" si="347">F472*100/E472</f>
        <v>1.2822161841913546</v>
      </c>
      <c r="H472" s="161"/>
      <c r="I472" s="161"/>
      <c r="J472" s="161"/>
      <c r="K472" s="161">
        <v>11.8</v>
      </c>
      <c r="L472" s="161">
        <v>11.8</v>
      </c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>
        <v>908.48163</v>
      </c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236"/>
    </row>
    <row r="473" spans="1:55" ht="82.5" customHeight="1">
      <c r="A473" s="285"/>
      <c r="B473" s="287"/>
      <c r="C473" s="287"/>
      <c r="D473" s="234" t="s">
        <v>273</v>
      </c>
      <c r="E473" s="161">
        <f t="shared" ref="E473:E478" si="348">H473+K473+N473+Q473+T473+W473+Z473+AE473+AJ473+AO473+AT473+AY473</f>
        <v>0</v>
      </c>
      <c r="F473" s="161">
        <f t="shared" si="340"/>
        <v>0</v>
      </c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236"/>
    </row>
    <row r="474" spans="1:55" ht="22.5" customHeight="1">
      <c r="A474" s="285"/>
      <c r="B474" s="287"/>
      <c r="C474" s="287"/>
      <c r="D474" s="234" t="s">
        <v>268</v>
      </c>
      <c r="E474" s="161">
        <f t="shared" si="348"/>
        <v>0</v>
      </c>
      <c r="F474" s="161">
        <f t="shared" si="340"/>
        <v>0</v>
      </c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236"/>
    </row>
    <row r="475" spans="1:55" ht="31.2">
      <c r="A475" s="286"/>
      <c r="B475" s="287"/>
      <c r="C475" s="287"/>
      <c r="D475" s="236" t="s">
        <v>43</v>
      </c>
      <c r="E475" s="161">
        <f t="shared" si="348"/>
        <v>0</v>
      </c>
      <c r="F475" s="161">
        <f t="shared" si="340"/>
        <v>0</v>
      </c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236"/>
    </row>
    <row r="476" spans="1:55" ht="22.5" customHeight="1">
      <c r="A476" s="284" t="s">
        <v>632</v>
      </c>
      <c r="B476" s="287" t="s">
        <v>646</v>
      </c>
      <c r="C476" s="287" t="s">
        <v>292</v>
      </c>
      <c r="D476" s="148" t="s">
        <v>41</v>
      </c>
      <c r="E476" s="161">
        <f t="shared" si="348"/>
        <v>11.8</v>
      </c>
      <c r="F476" s="161">
        <f t="shared" si="340"/>
        <v>11.8</v>
      </c>
      <c r="G476" s="161">
        <f t="shared" ref="G476" si="349">F476*100/E476</f>
        <v>100</v>
      </c>
      <c r="H476" s="161">
        <f>H477+H478+H479+H481+H482</f>
        <v>0</v>
      </c>
      <c r="I476" s="161">
        <f t="shared" ref="I476:BA476" si="350">I477+I478+I479+I481+I482</f>
        <v>0</v>
      </c>
      <c r="J476" s="161">
        <f t="shared" si="350"/>
        <v>0</v>
      </c>
      <c r="K476" s="161">
        <f t="shared" si="350"/>
        <v>11.8</v>
      </c>
      <c r="L476" s="161">
        <f t="shared" si="350"/>
        <v>11.8</v>
      </c>
      <c r="M476" s="161">
        <f t="shared" si="350"/>
        <v>0</v>
      </c>
      <c r="N476" s="161">
        <f t="shared" si="350"/>
        <v>0</v>
      </c>
      <c r="O476" s="161">
        <f t="shared" si="350"/>
        <v>0</v>
      </c>
      <c r="P476" s="161">
        <f t="shared" si="350"/>
        <v>0</v>
      </c>
      <c r="Q476" s="161">
        <f t="shared" si="350"/>
        <v>0</v>
      </c>
      <c r="R476" s="161">
        <f t="shared" si="350"/>
        <v>0</v>
      </c>
      <c r="S476" s="161">
        <f t="shared" si="350"/>
        <v>0</v>
      </c>
      <c r="T476" s="161">
        <f t="shared" si="350"/>
        <v>0</v>
      </c>
      <c r="U476" s="161">
        <f t="shared" si="350"/>
        <v>0</v>
      </c>
      <c r="V476" s="161">
        <f t="shared" si="350"/>
        <v>0</v>
      </c>
      <c r="W476" s="161">
        <f t="shared" si="350"/>
        <v>0</v>
      </c>
      <c r="X476" s="161">
        <f t="shared" si="350"/>
        <v>0</v>
      </c>
      <c r="Y476" s="161">
        <f t="shared" si="350"/>
        <v>0</v>
      </c>
      <c r="Z476" s="161">
        <f t="shared" si="350"/>
        <v>0</v>
      </c>
      <c r="AA476" s="161">
        <f t="shared" si="350"/>
        <v>0</v>
      </c>
      <c r="AB476" s="161">
        <f t="shared" si="350"/>
        <v>0</v>
      </c>
      <c r="AC476" s="161">
        <f t="shared" si="350"/>
        <v>0</v>
      </c>
      <c r="AD476" s="161">
        <f t="shared" si="350"/>
        <v>0</v>
      </c>
      <c r="AE476" s="161">
        <f t="shared" si="350"/>
        <v>0</v>
      </c>
      <c r="AF476" s="161">
        <f t="shared" si="350"/>
        <v>0</v>
      </c>
      <c r="AG476" s="161">
        <f t="shared" si="350"/>
        <v>0</v>
      </c>
      <c r="AH476" s="161">
        <f t="shared" si="350"/>
        <v>0</v>
      </c>
      <c r="AI476" s="161">
        <f t="shared" si="350"/>
        <v>0</v>
      </c>
      <c r="AJ476" s="161">
        <f t="shared" si="350"/>
        <v>0</v>
      </c>
      <c r="AK476" s="161">
        <f t="shared" si="350"/>
        <v>0</v>
      </c>
      <c r="AL476" s="161">
        <f t="shared" si="350"/>
        <v>0</v>
      </c>
      <c r="AM476" s="161">
        <f t="shared" si="350"/>
        <v>0</v>
      </c>
      <c r="AN476" s="161">
        <f t="shared" si="350"/>
        <v>0</v>
      </c>
      <c r="AO476" s="161">
        <f t="shared" si="350"/>
        <v>0</v>
      </c>
      <c r="AP476" s="161">
        <f t="shared" si="350"/>
        <v>0</v>
      </c>
      <c r="AQ476" s="161">
        <f t="shared" si="350"/>
        <v>0</v>
      </c>
      <c r="AR476" s="161">
        <f t="shared" si="350"/>
        <v>0</v>
      </c>
      <c r="AS476" s="161">
        <f t="shared" si="350"/>
        <v>0</v>
      </c>
      <c r="AT476" s="161">
        <f t="shared" si="350"/>
        <v>0</v>
      </c>
      <c r="AU476" s="161">
        <f t="shared" si="350"/>
        <v>0</v>
      </c>
      <c r="AV476" s="161">
        <f t="shared" si="350"/>
        <v>0</v>
      </c>
      <c r="AW476" s="161">
        <f t="shared" si="350"/>
        <v>0</v>
      </c>
      <c r="AX476" s="161">
        <f t="shared" si="350"/>
        <v>0</v>
      </c>
      <c r="AY476" s="161">
        <f t="shared" si="350"/>
        <v>0</v>
      </c>
      <c r="AZ476" s="161">
        <f t="shared" si="350"/>
        <v>0</v>
      </c>
      <c r="BA476" s="161">
        <f t="shared" si="350"/>
        <v>0</v>
      </c>
      <c r="BB476" s="161"/>
      <c r="BC476" s="236"/>
    </row>
    <row r="477" spans="1:55" ht="32.25" customHeight="1">
      <c r="A477" s="285"/>
      <c r="B477" s="287"/>
      <c r="C477" s="287"/>
      <c r="D477" s="146" t="s">
        <v>37</v>
      </c>
      <c r="E477" s="161">
        <f t="shared" si="348"/>
        <v>0</v>
      </c>
      <c r="F477" s="161">
        <f t="shared" si="340"/>
        <v>0</v>
      </c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236"/>
    </row>
    <row r="478" spans="1:55" ht="50.25" customHeight="1">
      <c r="A478" s="285"/>
      <c r="B478" s="287"/>
      <c r="C478" s="287"/>
      <c r="D478" s="168" t="s">
        <v>2</v>
      </c>
      <c r="E478" s="161">
        <f t="shared" si="348"/>
        <v>0</v>
      </c>
      <c r="F478" s="161">
        <f t="shared" si="340"/>
        <v>0</v>
      </c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236"/>
    </row>
    <row r="479" spans="1:55" ht="22.5" customHeight="1">
      <c r="A479" s="285"/>
      <c r="B479" s="287"/>
      <c r="C479" s="287"/>
      <c r="D479" s="234" t="s">
        <v>267</v>
      </c>
      <c r="E479" s="161">
        <f>H479+K479+N479+Q479+T479+W479+Z479+AE479+AJ479+AO479+AT479+AY479</f>
        <v>11.8</v>
      </c>
      <c r="F479" s="161">
        <f t="shared" si="340"/>
        <v>11.8</v>
      </c>
      <c r="G479" s="161">
        <f t="shared" ref="G479" si="351">F479*100/E479</f>
        <v>100</v>
      </c>
      <c r="H479" s="161"/>
      <c r="I479" s="161"/>
      <c r="J479" s="161"/>
      <c r="K479" s="161">
        <v>11.8</v>
      </c>
      <c r="L479" s="161">
        <v>11.8</v>
      </c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236"/>
    </row>
    <row r="480" spans="1:55" ht="82.5" customHeight="1">
      <c r="A480" s="285"/>
      <c r="B480" s="287"/>
      <c r="C480" s="287"/>
      <c r="D480" s="234" t="s">
        <v>273</v>
      </c>
      <c r="E480" s="161">
        <f t="shared" ref="E480:E485" si="352">H480+K480+N480+Q480+T480+W480+Z480+AE480+AJ480+AO480+AT480+AY480</f>
        <v>0</v>
      </c>
      <c r="F480" s="161">
        <f t="shared" si="340"/>
        <v>0</v>
      </c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236"/>
    </row>
    <row r="481" spans="1:55" ht="22.5" customHeight="1">
      <c r="A481" s="285"/>
      <c r="B481" s="287"/>
      <c r="C481" s="287"/>
      <c r="D481" s="234" t="s">
        <v>268</v>
      </c>
      <c r="E481" s="161">
        <f t="shared" si="352"/>
        <v>0</v>
      </c>
      <c r="F481" s="161">
        <f t="shared" si="340"/>
        <v>0</v>
      </c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236"/>
    </row>
    <row r="482" spans="1:55" ht="31.2">
      <c r="A482" s="286"/>
      <c r="B482" s="287"/>
      <c r="C482" s="287"/>
      <c r="D482" s="236" t="s">
        <v>43</v>
      </c>
      <c r="E482" s="161">
        <f t="shared" si="352"/>
        <v>0</v>
      </c>
      <c r="F482" s="161">
        <f t="shared" si="340"/>
        <v>0</v>
      </c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236"/>
    </row>
    <row r="483" spans="1:55" ht="22.5" customHeight="1">
      <c r="A483" s="284" t="s">
        <v>633</v>
      </c>
      <c r="B483" s="287" t="s">
        <v>647</v>
      </c>
      <c r="C483" s="287" t="s">
        <v>292</v>
      </c>
      <c r="D483" s="148" t="s">
        <v>41</v>
      </c>
      <c r="E483" s="161">
        <f t="shared" si="352"/>
        <v>980.7137899999999</v>
      </c>
      <c r="F483" s="161">
        <f t="shared" si="340"/>
        <v>11.8</v>
      </c>
      <c r="G483" s="161">
        <f t="shared" ref="G483" si="353">F483*100/E483</f>
        <v>1.2032052695006972</v>
      </c>
      <c r="H483" s="161">
        <f>H484+H485+H486+H488+H489</f>
        <v>0</v>
      </c>
      <c r="I483" s="161">
        <f t="shared" ref="I483:BA483" si="354">I484+I485+I486+I488+I489</f>
        <v>0</v>
      </c>
      <c r="J483" s="161">
        <f t="shared" si="354"/>
        <v>0</v>
      </c>
      <c r="K483" s="161">
        <f t="shared" si="354"/>
        <v>11.8</v>
      </c>
      <c r="L483" s="161">
        <f t="shared" si="354"/>
        <v>11.8</v>
      </c>
      <c r="M483" s="161">
        <f t="shared" si="354"/>
        <v>0</v>
      </c>
      <c r="N483" s="161">
        <f t="shared" si="354"/>
        <v>0</v>
      </c>
      <c r="O483" s="161">
        <f t="shared" si="354"/>
        <v>0</v>
      </c>
      <c r="P483" s="161">
        <f t="shared" si="354"/>
        <v>0</v>
      </c>
      <c r="Q483" s="161">
        <f t="shared" si="354"/>
        <v>0</v>
      </c>
      <c r="R483" s="161">
        <f t="shared" si="354"/>
        <v>0</v>
      </c>
      <c r="S483" s="161">
        <f t="shared" si="354"/>
        <v>0</v>
      </c>
      <c r="T483" s="161">
        <f t="shared" si="354"/>
        <v>0</v>
      </c>
      <c r="U483" s="161">
        <f t="shared" si="354"/>
        <v>0</v>
      </c>
      <c r="V483" s="161">
        <f t="shared" si="354"/>
        <v>0</v>
      </c>
      <c r="W483" s="161">
        <f t="shared" si="354"/>
        <v>0</v>
      </c>
      <c r="X483" s="161">
        <f t="shared" si="354"/>
        <v>0</v>
      </c>
      <c r="Y483" s="161">
        <f t="shared" si="354"/>
        <v>0</v>
      </c>
      <c r="Z483" s="161">
        <f t="shared" si="354"/>
        <v>0</v>
      </c>
      <c r="AA483" s="161">
        <f t="shared" si="354"/>
        <v>0</v>
      </c>
      <c r="AB483" s="161">
        <f t="shared" si="354"/>
        <v>0</v>
      </c>
      <c r="AC483" s="161">
        <f t="shared" si="354"/>
        <v>0</v>
      </c>
      <c r="AD483" s="161">
        <f t="shared" si="354"/>
        <v>0</v>
      </c>
      <c r="AE483" s="161">
        <f t="shared" si="354"/>
        <v>968.91378999999995</v>
      </c>
      <c r="AF483" s="161">
        <f t="shared" si="354"/>
        <v>0</v>
      </c>
      <c r="AG483" s="161">
        <f t="shared" si="354"/>
        <v>0</v>
      </c>
      <c r="AH483" s="161">
        <f t="shared" si="354"/>
        <v>0</v>
      </c>
      <c r="AI483" s="161">
        <f t="shared" si="354"/>
        <v>0</v>
      </c>
      <c r="AJ483" s="161">
        <f t="shared" si="354"/>
        <v>0</v>
      </c>
      <c r="AK483" s="161">
        <f t="shared" si="354"/>
        <v>0</v>
      </c>
      <c r="AL483" s="161">
        <f t="shared" si="354"/>
        <v>0</v>
      </c>
      <c r="AM483" s="161">
        <f t="shared" si="354"/>
        <v>0</v>
      </c>
      <c r="AN483" s="161">
        <f t="shared" si="354"/>
        <v>0</v>
      </c>
      <c r="AO483" s="161">
        <f t="shared" si="354"/>
        <v>0</v>
      </c>
      <c r="AP483" s="161">
        <f t="shared" si="354"/>
        <v>0</v>
      </c>
      <c r="AQ483" s="161">
        <f t="shared" si="354"/>
        <v>0</v>
      </c>
      <c r="AR483" s="161">
        <f t="shared" si="354"/>
        <v>0</v>
      </c>
      <c r="AS483" s="161">
        <f t="shared" si="354"/>
        <v>0</v>
      </c>
      <c r="AT483" s="161">
        <f t="shared" si="354"/>
        <v>0</v>
      </c>
      <c r="AU483" s="161">
        <f t="shared" si="354"/>
        <v>0</v>
      </c>
      <c r="AV483" s="161">
        <f t="shared" si="354"/>
        <v>0</v>
      </c>
      <c r="AW483" s="161">
        <f t="shared" si="354"/>
        <v>0</v>
      </c>
      <c r="AX483" s="161">
        <f t="shared" si="354"/>
        <v>0</v>
      </c>
      <c r="AY483" s="161">
        <f t="shared" si="354"/>
        <v>0</v>
      </c>
      <c r="AZ483" s="161">
        <f t="shared" si="354"/>
        <v>0</v>
      </c>
      <c r="BA483" s="161">
        <f t="shared" si="354"/>
        <v>0</v>
      </c>
      <c r="BB483" s="161"/>
      <c r="BC483" s="236"/>
    </row>
    <row r="484" spans="1:55" ht="32.25" customHeight="1">
      <c r="A484" s="285"/>
      <c r="B484" s="287"/>
      <c r="C484" s="287"/>
      <c r="D484" s="146" t="s">
        <v>37</v>
      </c>
      <c r="E484" s="161">
        <f t="shared" si="352"/>
        <v>0</v>
      </c>
      <c r="F484" s="161">
        <f t="shared" si="340"/>
        <v>0</v>
      </c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236"/>
    </row>
    <row r="485" spans="1:55" ht="50.25" customHeight="1">
      <c r="A485" s="285"/>
      <c r="B485" s="287"/>
      <c r="C485" s="287"/>
      <c r="D485" s="168" t="s">
        <v>2</v>
      </c>
      <c r="E485" s="161">
        <f t="shared" si="352"/>
        <v>0</v>
      </c>
      <c r="F485" s="161">
        <f t="shared" si="340"/>
        <v>0</v>
      </c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236"/>
    </row>
    <row r="486" spans="1:55" ht="22.5" customHeight="1">
      <c r="A486" s="285"/>
      <c r="B486" s="287"/>
      <c r="C486" s="287"/>
      <c r="D486" s="234" t="s">
        <v>267</v>
      </c>
      <c r="E486" s="161">
        <f>H486+K486+N486+Q486+T486+W486+Z486+AE486+AJ486+AO486+AT486+AY486</f>
        <v>980.7137899999999</v>
      </c>
      <c r="F486" s="161">
        <f t="shared" si="340"/>
        <v>11.8</v>
      </c>
      <c r="G486" s="161">
        <f t="shared" ref="G486" si="355">F486*100/E486</f>
        <v>1.2032052695006972</v>
      </c>
      <c r="H486" s="161"/>
      <c r="I486" s="161"/>
      <c r="J486" s="161"/>
      <c r="K486" s="161">
        <v>11.8</v>
      </c>
      <c r="L486" s="161">
        <v>11.8</v>
      </c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>
        <v>968.91378999999995</v>
      </c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236"/>
    </row>
    <row r="487" spans="1:55" ht="82.5" customHeight="1">
      <c r="A487" s="285"/>
      <c r="B487" s="287"/>
      <c r="C487" s="287"/>
      <c r="D487" s="234" t="s">
        <v>273</v>
      </c>
      <c r="E487" s="161">
        <f t="shared" ref="E487:E492" si="356">H487+K487+N487+Q487+T487+W487+Z487+AE487+AJ487+AO487+AT487+AY487</f>
        <v>0</v>
      </c>
      <c r="F487" s="161">
        <f t="shared" si="340"/>
        <v>0</v>
      </c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236"/>
    </row>
    <row r="488" spans="1:55" ht="22.5" customHeight="1">
      <c r="A488" s="285"/>
      <c r="B488" s="287"/>
      <c r="C488" s="287"/>
      <c r="D488" s="234" t="s">
        <v>268</v>
      </c>
      <c r="E488" s="161">
        <f t="shared" si="356"/>
        <v>0</v>
      </c>
      <c r="F488" s="161">
        <f t="shared" si="340"/>
        <v>0</v>
      </c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  <c r="AX488" s="161"/>
      <c r="AY488" s="161"/>
      <c r="AZ488" s="161"/>
      <c r="BA488" s="161"/>
      <c r="BB488" s="161"/>
      <c r="BC488" s="236"/>
    </row>
    <row r="489" spans="1:55" ht="31.2">
      <c r="A489" s="286"/>
      <c r="B489" s="287"/>
      <c r="C489" s="287"/>
      <c r="D489" s="236" t="s">
        <v>43</v>
      </c>
      <c r="E489" s="161">
        <f t="shared" si="356"/>
        <v>0</v>
      </c>
      <c r="F489" s="161">
        <f t="shared" si="340"/>
        <v>0</v>
      </c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236"/>
    </row>
    <row r="490" spans="1:55" ht="22.5" customHeight="1">
      <c r="A490" s="284" t="s">
        <v>634</v>
      </c>
      <c r="B490" s="287" t="s">
        <v>648</v>
      </c>
      <c r="C490" s="287" t="s">
        <v>292</v>
      </c>
      <c r="D490" s="148" t="s">
        <v>41</v>
      </c>
      <c r="E490" s="161">
        <f t="shared" si="356"/>
        <v>6865.9000000000005</v>
      </c>
      <c r="F490" s="161">
        <f t="shared" si="340"/>
        <v>11.8</v>
      </c>
      <c r="G490" s="161">
        <f t="shared" ref="G490" si="357">F490*100/E490</f>
        <v>0.17186384887633083</v>
      </c>
      <c r="H490" s="161">
        <f>H491+H492+H493+H495+H496</f>
        <v>0</v>
      </c>
      <c r="I490" s="161">
        <f t="shared" ref="I490:BA490" si="358">I491+I492+I493+I495+I496</f>
        <v>0</v>
      </c>
      <c r="J490" s="161">
        <f t="shared" si="358"/>
        <v>0</v>
      </c>
      <c r="K490" s="161">
        <f t="shared" si="358"/>
        <v>11.8</v>
      </c>
      <c r="L490" s="161">
        <f t="shared" si="358"/>
        <v>11.8</v>
      </c>
      <c r="M490" s="161">
        <f t="shared" si="358"/>
        <v>0</v>
      </c>
      <c r="N490" s="161">
        <f t="shared" si="358"/>
        <v>0</v>
      </c>
      <c r="O490" s="161">
        <f t="shared" si="358"/>
        <v>0</v>
      </c>
      <c r="P490" s="161">
        <f t="shared" si="358"/>
        <v>0</v>
      </c>
      <c r="Q490" s="161">
        <f t="shared" si="358"/>
        <v>0</v>
      </c>
      <c r="R490" s="161">
        <f t="shared" si="358"/>
        <v>0</v>
      </c>
      <c r="S490" s="161">
        <f t="shared" si="358"/>
        <v>0</v>
      </c>
      <c r="T490" s="161">
        <f t="shared" si="358"/>
        <v>0</v>
      </c>
      <c r="U490" s="161">
        <f t="shared" si="358"/>
        <v>0</v>
      </c>
      <c r="V490" s="161">
        <f t="shared" si="358"/>
        <v>0</v>
      </c>
      <c r="W490" s="161">
        <f t="shared" si="358"/>
        <v>0</v>
      </c>
      <c r="X490" s="161">
        <f t="shared" si="358"/>
        <v>0</v>
      </c>
      <c r="Y490" s="161">
        <f t="shared" si="358"/>
        <v>0</v>
      </c>
      <c r="Z490" s="161">
        <f t="shared" si="358"/>
        <v>0</v>
      </c>
      <c r="AA490" s="161">
        <f t="shared" si="358"/>
        <v>0</v>
      </c>
      <c r="AB490" s="161">
        <f t="shared" si="358"/>
        <v>0</v>
      </c>
      <c r="AC490" s="161">
        <f t="shared" si="358"/>
        <v>0</v>
      </c>
      <c r="AD490" s="161">
        <f t="shared" si="358"/>
        <v>0</v>
      </c>
      <c r="AE490" s="161">
        <f t="shared" si="358"/>
        <v>6854.1</v>
      </c>
      <c r="AF490" s="161">
        <f t="shared" si="358"/>
        <v>0</v>
      </c>
      <c r="AG490" s="161">
        <f t="shared" si="358"/>
        <v>0</v>
      </c>
      <c r="AH490" s="161">
        <f t="shared" si="358"/>
        <v>0</v>
      </c>
      <c r="AI490" s="161">
        <f t="shared" si="358"/>
        <v>0</v>
      </c>
      <c r="AJ490" s="161">
        <f t="shared" si="358"/>
        <v>0</v>
      </c>
      <c r="AK490" s="161">
        <f t="shared" si="358"/>
        <v>0</v>
      </c>
      <c r="AL490" s="161">
        <f t="shared" si="358"/>
        <v>0</v>
      </c>
      <c r="AM490" s="161">
        <f t="shared" si="358"/>
        <v>0</v>
      </c>
      <c r="AN490" s="161">
        <f t="shared" si="358"/>
        <v>0</v>
      </c>
      <c r="AO490" s="161">
        <f t="shared" si="358"/>
        <v>0</v>
      </c>
      <c r="AP490" s="161">
        <f t="shared" si="358"/>
        <v>0</v>
      </c>
      <c r="AQ490" s="161">
        <f t="shared" si="358"/>
        <v>0</v>
      </c>
      <c r="AR490" s="161">
        <f t="shared" si="358"/>
        <v>0</v>
      </c>
      <c r="AS490" s="161">
        <f t="shared" si="358"/>
        <v>0</v>
      </c>
      <c r="AT490" s="161">
        <f t="shared" si="358"/>
        <v>0</v>
      </c>
      <c r="AU490" s="161">
        <f t="shared" si="358"/>
        <v>0</v>
      </c>
      <c r="AV490" s="161">
        <f t="shared" si="358"/>
        <v>0</v>
      </c>
      <c r="AW490" s="161">
        <f t="shared" si="358"/>
        <v>0</v>
      </c>
      <c r="AX490" s="161">
        <f t="shared" si="358"/>
        <v>0</v>
      </c>
      <c r="AY490" s="161">
        <f t="shared" si="358"/>
        <v>0</v>
      </c>
      <c r="AZ490" s="161">
        <f t="shared" si="358"/>
        <v>0</v>
      </c>
      <c r="BA490" s="161">
        <f t="shared" si="358"/>
        <v>0</v>
      </c>
      <c r="BB490" s="161"/>
      <c r="BC490" s="236"/>
    </row>
    <row r="491" spans="1:55" ht="32.25" customHeight="1">
      <c r="A491" s="285"/>
      <c r="B491" s="287"/>
      <c r="C491" s="287"/>
      <c r="D491" s="146" t="s">
        <v>37</v>
      </c>
      <c r="E491" s="161">
        <f t="shared" si="356"/>
        <v>0</v>
      </c>
      <c r="F491" s="161">
        <f t="shared" si="340"/>
        <v>0</v>
      </c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236"/>
    </row>
    <row r="492" spans="1:55" ht="50.25" customHeight="1">
      <c r="A492" s="285"/>
      <c r="B492" s="287"/>
      <c r="C492" s="287"/>
      <c r="D492" s="168" t="s">
        <v>2</v>
      </c>
      <c r="E492" s="161">
        <f t="shared" si="356"/>
        <v>0</v>
      </c>
      <c r="F492" s="161">
        <f t="shared" si="340"/>
        <v>0</v>
      </c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236"/>
    </row>
    <row r="493" spans="1:55" ht="22.5" customHeight="1">
      <c r="A493" s="285"/>
      <c r="B493" s="287"/>
      <c r="C493" s="287"/>
      <c r="D493" s="234" t="s">
        <v>267</v>
      </c>
      <c r="E493" s="161">
        <f>H493+K493+N493+Q493+T493+W493+Z493+AE493+AJ493+AO493+AT493+AY493</f>
        <v>6865.9000000000005</v>
      </c>
      <c r="F493" s="161">
        <f t="shared" si="340"/>
        <v>11.8</v>
      </c>
      <c r="G493" s="161">
        <f t="shared" ref="G493" si="359">F493*100/E493</f>
        <v>0.17186384887633083</v>
      </c>
      <c r="H493" s="161"/>
      <c r="I493" s="161"/>
      <c r="J493" s="161"/>
      <c r="K493" s="161">
        <v>11.8</v>
      </c>
      <c r="L493" s="161">
        <v>11.8</v>
      </c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>
        <v>6854.1</v>
      </c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236"/>
    </row>
    <row r="494" spans="1:55" ht="82.5" customHeight="1">
      <c r="A494" s="285"/>
      <c r="B494" s="287"/>
      <c r="C494" s="287"/>
      <c r="D494" s="234" t="s">
        <v>273</v>
      </c>
      <c r="E494" s="161">
        <f t="shared" ref="E494:E496" si="360">H494+K494+N494+Q494+T494+W494+Z494+AE494+AJ494+AO494+AT494+AY494</f>
        <v>0</v>
      </c>
      <c r="F494" s="161">
        <f t="shared" si="340"/>
        <v>0</v>
      </c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236"/>
    </row>
    <row r="495" spans="1:55" ht="22.5" customHeight="1">
      <c r="A495" s="285"/>
      <c r="B495" s="287"/>
      <c r="C495" s="287"/>
      <c r="D495" s="234" t="s">
        <v>268</v>
      </c>
      <c r="E495" s="161">
        <f t="shared" si="360"/>
        <v>0</v>
      </c>
      <c r="F495" s="161">
        <f t="shared" si="340"/>
        <v>0</v>
      </c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236"/>
    </row>
    <row r="496" spans="1:55" ht="31.2">
      <c r="A496" s="286"/>
      <c r="B496" s="287"/>
      <c r="C496" s="287"/>
      <c r="D496" s="236" t="s">
        <v>43</v>
      </c>
      <c r="E496" s="161">
        <f t="shared" si="360"/>
        <v>0</v>
      </c>
      <c r="F496" s="161">
        <f t="shared" si="340"/>
        <v>0</v>
      </c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236"/>
    </row>
    <row r="497" spans="1:55" ht="22.5" customHeight="1">
      <c r="A497" s="284" t="s">
        <v>635</v>
      </c>
      <c r="B497" s="287" t="s">
        <v>649</v>
      </c>
      <c r="C497" s="287" t="s">
        <v>292</v>
      </c>
      <c r="D497" s="148" t="s">
        <v>41</v>
      </c>
      <c r="E497" s="161">
        <f t="shared" ref="E497:E499" si="361">H497+K497+N497+Q497+T497+W497+Z497+AE497+AJ497+AO497+AT497+AY497</f>
        <v>4411.49</v>
      </c>
      <c r="F497" s="161">
        <f t="shared" ref="F497:F503" si="362">I497+L497+O497+R497+U497+X497+AA497+AF497+AK497+AP497+AU497+AZ497</f>
        <v>11.8</v>
      </c>
      <c r="G497" s="161">
        <f t="shared" ref="G497" si="363">F497*100/E497</f>
        <v>0.26748332196151414</v>
      </c>
      <c r="H497" s="161">
        <f>H498+H499+H500+H502+H503</f>
        <v>0</v>
      </c>
      <c r="I497" s="161">
        <f t="shared" ref="I497:BA497" si="364">I498+I499+I500+I502+I503</f>
        <v>0</v>
      </c>
      <c r="J497" s="161">
        <f t="shared" si="364"/>
        <v>0</v>
      </c>
      <c r="K497" s="161">
        <f t="shared" si="364"/>
        <v>11.8</v>
      </c>
      <c r="L497" s="161">
        <f t="shared" si="364"/>
        <v>11.8</v>
      </c>
      <c r="M497" s="161">
        <f t="shared" si="364"/>
        <v>0</v>
      </c>
      <c r="N497" s="161">
        <f t="shared" si="364"/>
        <v>0</v>
      </c>
      <c r="O497" s="161">
        <f t="shared" si="364"/>
        <v>0</v>
      </c>
      <c r="P497" s="161">
        <f t="shared" si="364"/>
        <v>0</v>
      </c>
      <c r="Q497" s="161">
        <f t="shared" si="364"/>
        <v>0</v>
      </c>
      <c r="R497" s="161">
        <f t="shared" si="364"/>
        <v>0</v>
      </c>
      <c r="S497" s="161">
        <f t="shared" si="364"/>
        <v>0</v>
      </c>
      <c r="T497" s="161">
        <f t="shared" si="364"/>
        <v>0</v>
      </c>
      <c r="U497" s="161">
        <f t="shared" si="364"/>
        <v>0</v>
      </c>
      <c r="V497" s="161">
        <f t="shared" si="364"/>
        <v>0</v>
      </c>
      <c r="W497" s="161">
        <f t="shared" si="364"/>
        <v>0</v>
      </c>
      <c r="X497" s="161">
        <f t="shared" si="364"/>
        <v>0</v>
      </c>
      <c r="Y497" s="161">
        <f t="shared" si="364"/>
        <v>0</v>
      </c>
      <c r="Z497" s="161">
        <f t="shared" si="364"/>
        <v>0</v>
      </c>
      <c r="AA497" s="161">
        <f t="shared" si="364"/>
        <v>0</v>
      </c>
      <c r="AB497" s="161">
        <f t="shared" si="364"/>
        <v>0</v>
      </c>
      <c r="AC497" s="161">
        <f t="shared" si="364"/>
        <v>0</v>
      </c>
      <c r="AD497" s="161">
        <f t="shared" si="364"/>
        <v>0</v>
      </c>
      <c r="AE497" s="161">
        <f t="shared" si="364"/>
        <v>4399.6899999999996</v>
      </c>
      <c r="AF497" s="161">
        <f t="shared" si="364"/>
        <v>0</v>
      </c>
      <c r="AG497" s="161">
        <f t="shared" si="364"/>
        <v>0</v>
      </c>
      <c r="AH497" s="161">
        <f t="shared" si="364"/>
        <v>0</v>
      </c>
      <c r="AI497" s="161">
        <f t="shared" si="364"/>
        <v>0</v>
      </c>
      <c r="AJ497" s="161">
        <f t="shared" si="364"/>
        <v>0</v>
      </c>
      <c r="AK497" s="161">
        <f t="shared" si="364"/>
        <v>0</v>
      </c>
      <c r="AL497" s="161">
        <f t="shared" si="364"/>
        <v>0</v>
      </c>
      <c r="AM497" s="161">
        <f t="shared" si="364"/>
        <v>0</v>
      </c>
      <c r="AN497" s="161">
        <f t="shared" si="364"/>
        <v>0</v>
      </c>
      <c r="AO497" s="161">
        <f t="shared" si="364"/>
        <v>0</v>
      </c>
      <c r="AP497" s="161">
        <f t="shared" si="364"/>
        <v>0</v>
      </c>
      <c r="AQ497" s="161">
        <f t="shared" si="364"/>
        <v>0</v>
      </c>
      <c r="AR497" s="161">
        <f t="shared" si="364"/>
        <v>0</v>
      </c>
      <c r="AS497" s="161">
        <f t="shared" si="364"/>
        <v>0</v>
      </c>
      <c r="AT497" s="161">
        <f t="shared" si="364"/>
        <v>0</v>
      </c>
      <c r="AU497" s="161">
        <f t="shared" si="364"/>
        <v>0</v>
      </c>
      <c r="AV497" s="161">
        <f t="shared" si="364"/>
        <v>0</v>
      </c>
      <c r="AW497" s="161">
        <f t="shared" si="364"/>
        <v>0</v>
      </c>
      <c r="AX497" s="161">
        <f t="shared" si="364"/>
        <v>0</v>
      </c>
      <c r="AY497" s="161">
        <f t="shared" si="364"/>
        <v>0</v>
      </c>
      <c r="AZ497" s="161">
        <f t="shared" si="364"/>
        <v>0</v>
      </c>
      <c r="BA497" s="161">
        <f t="shared" si="364"/>
        <v>0</v>
      </c>
      <c r="BB497" s="161"/>
      <c r="BC497" s="236"/>
    </row>
    <row r="498" spans="1:55" ht="32.25" customHeight="1">
      <c r="A498" s="285"/>
      <c r="B498" s="287"/>
      <c r="C498" s="287"/>
      <c r="D498" s="146" t="s">
        <v>37</v>
      </c>
      <c r="E498" s="161">
        <f t="shared" si="361"/>
        <v>0</v>
      </c>
      <c r="F498" s="161">
        <f t="shared" si="362"/>
        <v>0</v>
      </c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  <c r="AX498" s="161"/>
      <c r="AY498" s="161"/>
      <c r="AZ498" s="161"/>
      <c r="BA498" s="161"/>
      <c r="BB498" s="161"/>
      <c r="BC498" s="236"/>
    </row>
    <row r="499" spans="1:55" ht="50.25" customHeight="1">
      <c r="A499" s="285"/>
      <c r="B499" s="287"/>
      <c r="C499" s="287"/>
      <c r="D499" s="168" t="s">
        <v>2</v>
      </c>
      <c r="E499" s="161">
        <f t="shared" si="361"/>
        <v>0</v>
      </c>
      <c r="F499" s="161">
        <f t="shared" si="362"/>
        <v>0</v>
      </c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  <c r="AX499" s="161"/>
      <c r="AY499" s="161"/>
      <c r="AZ499" s="161"/>
      <c r="BA499" s="161"/>
      <c r="BB499" s="161"/>
      <c r="BC499" s="236"/>
    </row>
    <row r="500" spans="1:55" ht="22.5" customHeight="1">
      <c r="A500" s="285"/>
      <c r="B500" s="287"/>
      <c r="C500" s="287"/>
      <c r="D500" s="234" t="s">
        <v>267</v>
      </c>
      <c r="E500" s="161">
        <f>H500+K500+N500+Q500+T500+W500+Z500+AE500+AJ500+AO500+AT500+AY500</f>
        <v>4411.49</v>
      </c>
      <c r="F500" s="161">
        <f t="shared" si="362"/>
        <v>11.8</v>
      </c>
      <c r="G500" s="161">
        <f t="shared" ref="G500" si="365">F500*100/E500</f>
        <v>0.26748332196151414</v>
      </c>
      <c r="H500" s="161"/>
      <c r="I500" s="161"/>
      <c r="J500" s="161"/>
      <c r="K500" s="161">
        <v>11.8</v>
      </c>
      <c r="L500" s="161">
        <v>11.8</v>
      </c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>
        <v>4399.6899999999996</v>
      </c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1"/>
      <c r="AT500" s="161"/>
      <c r="AU500" s="161"/>
      <c r="AV500" s="161"/>
      <c r="AW500" s="161"/>
      <c r="AX500" s="161"/>
      <c r="AY500" s="161"/>
      <c r="AZ500" s="161"/>
      <c r="BA500" s="161"/>
      <c r="BB500" s="161"/>
      <c r="BC500" s="236"/>
    </row>
    <row r="501" spans="1:55" ht="82.5" customHeight="1">
      <c r="A501" s="285"/>
      <c r="B501" s="287"/>
      <c r="C501" s="287"/>
      <c r="D501" s="234" t="s">
        <v>273</v>
      </c>
      <c r="E501" s="161">
        <f t="shared" ref="E501:E503" si="366">H501+K501+N501+Q501+T501+W501+Z501+AE501+AJ501+AO501+AT501+AY501</f>
        <v>0</v>
      </c>
      <c r="F501" s="161">
        <f t="shared" si="362"/>
        <v>0</v>
      </c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1"/>
      <c r="AT501" s="161"/>
      <c r="AU501" s="161"/>
      <c r="AV501" s="161"/>
      <c r="AW501" s="161"/>
      <c r="AX501" s="161"/>
      <c r="AY501" s="161"/>
      <c r="AZ501" s="161"/>
      <c r="BA501" s="161"/>
      <c r="BB501" s="161"/>
      <c r="BC501" s="236"/>
    </row>
    <row r="502" spans="1:55" ht="22.5" customHeight="1">
      <c r="A502" s="285"/>
      <c r="B502" s="287"/>
      <c r="C502" s="287"/>
      <c r="D502" s="234" t="s">
        <v>268</v>
      </c>
      <c r="E502" s="161">
        <f t="shared" si="366"/>
        <v>0</v>
      </c>
      <c r="F502" s="161">
        <f t="shared" si="362"/>
        <v>0</v>
      </c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  <c r="AS502" s="161"/>
      <c r="AT502" s="161"/>
      <c r="AU502" s="161"/>
      <c r="AV502" s="161"/>
      <c r="AW502" s="161"/>
      <c r="AX502" s="161"/>
      <c r="AY502" s="161"/>
      <c r="AZ502" s="161"/>
      <c r="BA502" s="161"/>
      <c r="BB502" s="161"/>
      <c r="BC502" s="236"/>
    </row>
    <row r="503" spans="1:55" ht="31.2">
      <c r="A503" s="286"/>
      <c r="B503" s="287"/>
      <c r="C503" s="287"/>
      <c r="D503" s="236" t="s">
        <v>43</v>
      </c>
      <c r="E503" s="161">
        <f t="shared" si="366"/>
        <v>0</v>
      </c>
      <c r="F503" s="161">
        <f t="shared" si="362"/>
        <v>0</v>
      </c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  <c r="AS503" s="161"/>
      <c r="AT503" s="161"/>
      <c r="AU503" s="161"/>
      <c r="AV503" s="161"/>
      <c r="AW503" s="161"/>
      <c r="AX503" s="161"/>
      <c r="AY503" s="161"/>
      <c r="AZ503" s="161"/>
      <c r="BA503" s="161"/>
      <c r="BB503" s="161"/>
      <c r="BC503" s="236"/>
    </row>
    <row r="504" spans="1:55" ht="22.5" customHeight="1">
      <c r="A504" s="284" t="s">
        <v>636</v>
      </c>
      <c r="B504" s="287" t="s">
        <v>650</v>
      </c>
      <c r="C504" s="287" t="s">
        <v>292</v>
      </c>
      <c r="D504" s="148" t="s">
        <v>41</v>
      </c>
      <c r="E504" s="161">
        <f t="shared" ref="E504:E506" si="367">H504+K504+N504+Q504+T504+W504+Z504+AE504+AJ504+AO504+AT504+AY504</f>
        <v>933.8599999999999</v>
      </c>
      <c r="F504" s="161">
        <f t="shared" ref="F504:F510" si="368">I504+L504+O504+R504+U504+X504+AA504+AF504+AK504+AP504+AU504+AZ504</f>
        <v>11.8</v>
      </c>
      <c r="G504" s="161">
        <f t="shared" ref="G504" si="369">F504*100/E504</f>
        <v>1.263572698263123</v>
      </c>
      <c r="H504" s="161">
        <f>H505+H506+H507+H509+H510</f>
        <v>0</v>
      </c>
      <c r="I504" s="161">
        <f t="shared" ref="I504:BA504" si="370">I505+I506+I507+I509+I510</f>
        <v>0</v>
      </c>
      <c r="J504" s="161">
        <f t="shared" si="370"/>
        <v>0</v>
      </c>
      <c r="K504" s="161">
        <f t="shared" si="370"/>
        <v>11.8</v>
      </c>
      <c r="L504" s="161">
        <f t="shared" si="370"/>
        <v>11.8</v>
      </c>
      <c r="M504" s="161">
        <f t="shared" si="370"/>
        <v>0</v>
      </c>
      <c r="N504" s="161">
        <f t="shared" si="370"/>
        <v>0</v>
      </c>
      <c r="O504" s="161">
        <f t="shared" si="370"/>
        <v>0</v>
      </c>
      <c r="P504" s="161">
        <f t="shared" si="370"/>
        <v>0</v>
      </c>
      <c r="Q504" s="161">
        <f t="shared" si="370"/>
        <v>0</v>
      </c>
      <c r="R504" s="161">
        <f t="shared" si="370"/>
        <v>0</v>
      </c>
      <c r="S504" s="161">
        <f t="shared" si="370"/>
        <v>0</v>
      </c>
      <c r="T504" s="161">
        <f t="shared" si="370"/>
        <v>0</v>
      </c>
      <c r="U504" s="161">
        <f t="shared" si="370"/>
        <v>0</v>
      </c>
      <c r="V504" s="161">
        <f t="shared" si="370"/>
        <v>0</v>
      </c>
      <c r="W504" s="161">
        <f t="shared" si="370"/>
        <v>0</v>
      </c>
      <c r="X504" s="161">
        <f t="shared" si="370"/>
        <v>0</v>
      </c>
      <c r="Y504" s="161">
        <f t="shared" si="370"/>
        <v>0</v>
      </c>
      <c r="Z504" s="161">
        <f t="shared" si="370"/>
        <v>0</v>
      </c>
      <c r="AA504" s="161">
        <f t="shared" si="370"/>
        <v>0</v>
      </c>
      <c r="AB504" s="161">
        <f t="shared" si="370"/>
        <v>0</v>
      </c>
      <c r="AC504" s="161">
        <f t="shared" si="370"/>
        <v>0</v>
      </c>
      <c r="AD504" s="161">
        <f t="shared" si="370"/>
        <v>0</v>
      </c>
      <c r="AE504" s="161">
        <f t="shared" si="370"/>
        <v>922.06</v>
      </c>
      <c r="AF504" s="161">
        <f t="shared" si="370"/>
        <v>0</v>
      </c>
      <c r="AG504" s="161">
        <f t="shared" si="370"/>
        <v>0</v>
      </c>
      <c r="AH504" s="161">
        <f t="shared" si="370"/>
        <v>0</v>
      </c>
      <c r="AI504" s="161">
        <f t="shared" si="370"/>
        <v>0</v>
      </c>
      <c r="AJ504" s="161">
        <f t="shared" si="370"/>
        <v>0</v>
      </c>
      <c r="AK504" s="161">
        <f t="shared" si="370"/>
        <v>0</v>
      </c>
      <c r="AL504" s="161">
        <f t="shared" si="370"/>
        <v>0</v>
      </c>
      <c r="AM504" s="161">
        <f t="shared" si="370"/>
        <v>0</v>
      </c>
      <c r="AN504" s="161">
        <f t="shared" si="370"/>
        <v>0</v>
      </c>
      <c r="AO504" s="161">
        <f t="shared" si="370"/>
        <v>0</v>
      </c>
      <c r="AP504" s="161">
        <f t="shared" si="370"/>
        <v>0</v>
      </c>
      <c r="AQ504" s="161">
        <f t="shared" si="370"/>
        <v>0</v>
      </c>
      <c r="AR504" s="161">
        <f t="shared" si="370"/>
        <v>0</v>
      </c>
      <c r="AS504" s="161">
        <f t="shared" si="370"/>
        <v>0</v>
      </c>
      <c r="AT504" s="161">
        <f t="shared" si="370"/>
        <v>0</v>
      </c>
      <c r="AU504" s="161">
        <f t="shared" si="370"/>
        <v>0</v>
      </c>
      <c r="AV504" s="161">
        <f t="shared" si="370"/>
        <v>0</v>
      </c>
      <c r="AW504" s="161">
        <f t="shared" si="370"/>
        <v>0</v>
      </c>
      <c r="AX504" s="161">
        <f t="shared" si="370"/>
        <v>0</v>
      </c>
      <c r="AY504" s="161">
        <f t="shared" si="370"/>
        <v>0</v>
      </c>
      <c r="AZ504" s="161">
        <f t="shared" si="370"/>
        <v>0</v>
      </c>
      <c r="BA504" s="161">
        <f t="shared" si="370"/>
        <v>0</v>
      </c>
      <c r="BB504" s="161"/>
      <c r="BC504" s="236"/>
    </row>
    <row r="505" spans="1:55" ht="32.25" customHeight="1">
      <c r="A505" s="285"/>
      <c r="B505" s="287"/>
      <c r="C505" s="287"/>
      <c r="D505" s="146" t="s">
        <v>37</v>
      </c>
      <c r="E505" s="161">
        <f t="shared" si="367"/>
        <v>0</v>
      </c>
      <c r="F505" s="161">
        <f t="shared" si="368"/>
        <v>0</v>
      </c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  <c r="AS505" s="161"/>
      <c r="AT505" s="161"/>
      <c r="AU505" s="161"/>
      <c r="AV505" s="161"/>
      <c r="AW505" s="161"/>
      <c r="AX505" s="161"/>
      <c r="AY505" s="161"/>
      <c r="AZ505" s="161"/>
      <c r="BA505" s="161"/>
      <c r="BB505" s="161"/>
      <c r="BC505" s="236"/>
    </row>
    <row r="506" spans="1:55" ht="50.25" customHeight="1">
      <c r="A506" s="285"/>
      <c r="B506" s="287"/>
      <c r="C506" s="287"/>
      <c r="D506" s="168" t="s">
        <v>2</v>
      </c>
      <c r="E506" s="161">
        <f t="shared" si="367"/>
        <v>0</v>
      </c>
      <c r="F506" s="161">
        <f t="shared" si="368"/>
        <v>0</v>
      </c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  <c r="AQ506" s="161"/>
      <c r="AR506" s="161"/>
      <c r="AS506" s="161"/>
      <c r="AT506" s="161"/>
      <c r="AU506" s="161"/>
      <c r="AV506" s="161"/>
      <c r="AW506" s="161"/>
      <c r="AX506" s="161"/>
      <c r="AY506" s="161"/>
      <c r="AZ506" s="161"/>
      <c r="BA506" s="161"/>
      <c r="BB506" s="161"/>
      <c r="BC506" s="236"/>
    </row>
    <row r="507" spans="1:55" ht="22.5" customHeight="1">
      <c r="A507" s="285"/>
      <c r="B507" s="287"/>
      <c r="C507" s="287"/>
      <c r="D507" s="234" t="s">
        <v>267</v>
      </c>
      <c r="E507" s="161">
        <f>H507+K507+N507+Q507+T507+W507+Z507+AE507+AJ507+AO507+AT507+AY507</f>
        <v>933.8599999999999</v>
      </c>
      <c r="F507" s="161">
        <f t="shared" si="368"/>
        <v>11.8</v>
      </c>
      <c r="G507" s="161">
        <f t="shared" ref="G507" si="371">F507*100/E507</f>
        <v>1.263572698263123</v>
      </c>
      <c r="H507" s="161"/>
      <c r="I507" s="161"/>
      <c r="J507" s="161"/>
      <c r="K507" s="161">
        <v>11.8</v>
      </c>
      <c r="L507" s="161">
        <v>11.8</v>
      </c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>
        <v>922.06</v>
      </c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  <c r="AQ507" s="161"/>
      <c r="AR507" s="161"/>
      <c r="AS507" s="161"/>
      <c r="AT507" s="161"/>
      <c r="AU507" s="161"/>
      <c r="AV507" s="161"/>
      <c r="AW507" s="161"/>
      <c r="AX507" s="161"/>
      <c r="AY507" s="161"/>
      <c r="AZ507" s="161"/>
      <c r="BA507" s="161"/>
      <c r="BB507" s="161"/>
      <c r="BC507" s="236"/>
    </row>
    <row r="508" spans="1:55" ht="82.5" customHeight="1">
      <c r="A508" s="285"/>
      <c r="B508" s="287"/>
      <c r="C508" s="287"/>
      <c r="D508" s="234" t="s">
        <v>273</v>
      </c>
      <c r="E508" s="161">
        <f t="shared" ref="E508:E510" si="372">H508+K508+N508+Q508+T508+W508+Z508+AE508+AJ508+AO508+AT508+AY508</f>
        <v>0</v>
      </c>
      <c r="F508" s="161">
        <f t="shared" si="368"/>
        <v>0</v>
      </c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  <c r="AQ508" s="161"/>
      <c r="AR508" s="161"/>
      <c r="AS508" s="161"/>
      <c r="AT508" s="161"/>
      <c r="AU508" s="161"/>
      <c r="AV508" s="161"/>
      <c r="AW508" s="161"/>
      <c r="AX508" s="161"/>
      <c r="AY508" s="161"/>
      <c r="AZ508" s="161"/>
      <c r="BA508" s="161"/>
      <c r="BB508" s="161"/>
      <c r="BC508" s="236"/>
    </row>
    <row r="509" spans="1:55" ht="22.5" customHeight="1">
      <c r="A509" s="285"/>
      <c r="B509" s="287"/>
      <c r="C509" s="287"/>
      <c r="D509" s="234" t="s">
        <v>268</v>
      </c>
      <c r="E509" s="161">
        <f t="shared" si="372"/>
        <v>0</v>
      </c>
      <c r="F509" s="161">
        <f t="shared" si="368"/>
        <v>0</v>
      </c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  <c r="AQ509" s="161"/>
      <c r="AR509" s="161"/>
      <c r="AS509" s="161"/>
      <c r="AT509" s="161"/>
      <c r="AU509" s="161"/>
      <c r="AV509" s="161"/>
      <c r="AW509" s="161"/>
      <c r="AX509" s="161"/>
      <c r="AY509" s="161"/>
      <c r="AZ509" s="161"/>
      <c r="BA509" s="161"/>
      <c r="BB509" s="161"/>
      <c r="BC509" s="236"/>
    </row>
    <row r="510" spans="1:55" ht="31.2">
      <c r="A510" s="286"/>
      <c r="B510" s="287"/>
      <c r="C510" s="287"/>
      <c r="D510" s="236" t="s">
        <v>43</v>
      </c>
      <c r="E510" s="161">
        <f t="shared" si="372"/>
        <v>0</v>
      </c>
      <c r="F510" s="161">
        <f t="shared" si="368"/>
        <v>0</v>
      </c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  <c r="AS510" s="161"/>
      <c r="AT510" s="161"/>
      <c r="AU510" s="161"/>
      <c r="AV510" s="161"/>
      <c r="AW510" s="161"/>
      <c r="AX510" s="161"/>
      <c r="AY510" s="161"/>
      <c r="AZ510" s="161"/>
      <c r="BA510" s="161"/>
      <c r="BB510" s="161"/>
      <c r="BC510" s="236"/>
    </row>
    <row r="511" spans="1:55" ht="22.5" customHeight="1">
      <c r="A511" s="284" t="s">
        <v>637</v>
      </c>
      <c r="B511" s="287" t="s">
        <v>651</v>
      </c>
      <c r="C511" s="287" t="s">
        <v>292</v>
      </c>
      <c r="D511" s="148" t="s">
        <v>41</v>
      </c>
      <c r="E511" s="161">
        <f t="shared" ref="E511:E513" si="373">H511+K511+N511+Q511+T511+W511+Z511+AE511+AJ511+AO511+AT511+AY511</f>
        <v>933.38</v>
      </c>
      <c r="F511" s="161">
        <f t="shared" ref="F511:F517" si="374">I511+L511+O511+R511+U511+X511+AA511+AF511+AK511+AP511+AU511+AZ511</f>
        <v>11.8</v>
      </c>
      <c r="G511" s="161">
        <f t="shared" ref="G511" si="375">F511*100/E511</f>
        <v>1.2642225031605563</v>
      </c>
      <c r="H511" s="161">
        <f>H512+H513+H514+H516+H517</f>
        <v>0</v>
      </c>
      <c r="I511" s="161">
        <f t="shared" ref="I511:BA511" si="376">I512+I513+I514+I516+I517</f>
        <v>0</v>
      </c>
      <c r="J511" s="161">
        <f t="shared" si="376"/>
        <v>0</v>
      </c>
      <c r="K511" s="161">
        <f t="shared" si="376"/>
        <v>11.8</v>
      </c>
      <c r="L511" s="161">
        <f t="shared" si="376"/>
        <v>11.8</v>
      </c>
      <c r="M511" s="161">
        <f t="shared" si="376"/>
        <v>0</v>
      </c>
      <c r="N511" s="161">
        <f t="shared" si="376"/>
        <v>0</v>
      </c>
      <c r="O511" s="161">
        <f t="shared" si="376"/>
        <v>0</v>
      </c>
      <c r="P511" s="161">
        <f t="shared" si="376"/>
        <v>0</v>
      </c>
      <c r="Q511" s="161">
        <f t="shared" si="376"/>
        <v>0</v>
      </c>
      <c r="R511" s="161">
        <f t="shared" si="376"/>
        <v>0</v>
      </c>
      <c r="S511" s="161">
        <f t="shared" si="376"/>
        <v>0</v>
      </c>
      <c r="T511" s="161">
        <f t="shared" si="376"/>
        <v>0</v>
      </c>
      <c r="U511" s="161">
        <f t="shared" si="376"/>
        <v>0</v>
      </c>
      <c r="V511" s="161">
        <f t="shared" si="376"/>
        <v>0</v>
      </c>
      <c r="W511" s="161">
        <f t="shared" si="376"/>
        <v>0</v>
      </c>
      <c r="X511" s="161">
        <f t="shared" si="376"/>
        <v>0</v>
      </c>
      <c r="Y511" s="161">
        <f t="shared" si="376"/>
        <v>0</v>
      </c>
      <c r="Z511" s="161">
        <f t="shared" si="376"/>
        <v>0</v>
      </c>
      <c r="AA511" s="161">
        <f t="shared" si="376"/>
        <v>0</v>
      </c>
      <c r="AB511" s="161">
        <f t="shared" si="376"/>
        <v>0</v>
      </c>
      <c r="AC511" s="161">
        <f t="shared" si="376"/>
        <v>0</v>
      </c>
      <c r="AD511" s="161">
        <f t="shared" si="376"/>
        <v>0</v>
      </c>
      <c r="AE511" s="161">
        <f t="shared" si="376"/>
        <v>921.58</v>
      </c>
      <c r="AF511" s="161">
        <f t="shared" si="376"/>
        <v>0</v>
      </c>
      <c r="AG511" s="161">
        <f t="shared" si="376"/>
        <v>0</v>
      </c>
      <c r="AH511" s="161">
        <f t="shared" si="376"/>
        <v>0</v>
      </c>
      <c r="AI511" s="161">
        <f t="shared" si="376"/>
        <v>0</v>
      </c>
      <c r="AJ511" s="161">
        <f t="shared" si="376"/>
        <v>0</v>
      </c>
      <c r="AK511" s="161">
        <f t="shared" si="376"/>
        <v>0</v>
      </c>
      <c r="AL511" s="161">
        <f t="shared" si="376"/>
        <v>0</v>
      </c>
      <c r="AM511" s="161">
        <f t="shared" si="376"/>
        <v>0</v>
      </c>
      <c r="AN511" s="161">
        <f t="shared" si="376"/>
        <v>0</v>
      </c>
      <c r="AO511" s="161">
        <f t="shared" si="376"/>
        <v>0</v>
      </c>
      <c r="AP511" s="161">
        <f t="shared" si="376"/>
        <v>0</v>
      </c>
      <c r="AQ511" s="161">
        <f t="shared" si="376"/>
        <v>0</v>
      </c>
      <c r="AR511" s="161">
        <f t="shared" si="376"/>
        <v>0</v>
      </c>
      <c r="AS511" s="161">
        <f t="shared" si="376"/>
        <v>0</v>
      </c>
      <c r="AT511" s="161">
        <f t="shared" si="376"/>
        <v>0</v>
      </c>
      <c r="AU511" s="161">
        <f t="shared" si="376"/>
        <v>0</v>
      </c>
      <c r="AV511" s="161">
        <f t="shared" si="376"/>
        <v>0</v>
      </c>
      <c r="AW511" s="161">
        <f t="shared" si="376"/>
        <v>0</v>
      </c>
      <c r="AX511" s="161">
        <f t="shared" si="376"/>
        <v>0</v>
      </c>
      <c r="AY511" s="161">
        <f t="shared" si="376"/>
        <v>0</v>
      </c>
      <c r="AZ511" s="161">
        <f t="shared" si="376"/>
        <v>0</v>
      </c>
      <c r="BA511" s="161">
        <f t="shared" si="376"/>
        <v>0</v>
      </c>
      <c r="BB511" s="161"/>
      <c r="BC511" s="236"/>
    </row>
    <row r="512" spans="1:55" ht="32.25" customHeight="1">
      <c r="A512" s="285"/>
      <c r="B512" s="287"/>
      <c r="C512" s="287"/>
      <c r="D512" s="146" t="s">
        <v>37</v>
      </c>
      <c r="E512" s="161">
        <f t="shared" si="373"/>
        <v>0</v>
      </c>
      <c r="F512" s="161">
        <f t="shared" si="374"/>
        <v>0</v>
      </c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1"/>
      <c r="AT512" s="161"/>
      <c r="AU512" s="161"/>
      <c r="AV512" s="161"/>
      <c r="AW512" s="161"/>
      <c r="AX512" s="161"/>
      <c r="AY512" s="161"/>
      <c r="AZ512" s="161"/>
      <c r="BA512" s="161"/>
      <c r="BB512" s="161"/>
      <c r="BC512" s="236"/>
    </row>
    <row r="513" spans="1:55" ht="50.25" customHeight="1">
      <c r="A513" s="285"/>
      <c r="B513" s="287"/>
      <c r="C513" s="287"/>
      <c r="D513" s="168" t="s">
        <v>2</v>
      </c>
      <c r="E513" s="161">
        <f t="shared" si="373"/>
        <v>0</v>
      </c>
      <c r="F513" s="161">
        <f t="shared" si="374"/>
        <v>0</v>
      </c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1"/>
      <c r="AT513" s="161"/>
      <c r="AU513" s="161"/>
      <c r="AV513" s="161"/>
      <c r="AW513" s="161"/>
      <c r="AX513" s="161"/>
      <c r="AY513" s="161"/>
      <c r="AZ513" s="161"/>
      <c r="BA513" s="161"/>
      <c r="BB513" s="161"/>
      <c r="BC513" s="236"/>
    </row>
    <row r="514" spans="1:55" ht="22.5" customHeight="1">
      <c r="A514" s="285"/>
      <c r="B514" s="287"/>
      <c r="C514" s="287"/>
      <c r="D514" s="234" t="s">
        <v>267</v>
      </c>
      <c r="E514" s="161">
        <f>H514+K514+N514+Q514+T514+W514+Z514+AE514+AJ514+AO514+AT514+AY514</f>
        <v>933.38</v>
      </c>
      <c r="F514" s="161">
        <f t="shared" si="374"/>
        <v>11.8</v>
      </c>
      <c r="G514" s="161">
        <f t="shared" ref="G514" si="377">F514*100/E514</f>
        <v>1.2642225031605563</v>
      </c>
      <c r="H514" s="161"/>
      <c r="I514" s="161"/>
      <c r="J514" s="161"/>
      <c r="K514" s="161">
        <v>11.8</v>
      </c>
      <c r="L514" s="161">
        <v>11.8</v>
      </c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>
        <v>921.58</v>
      </c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  <c r="AX514" s="161"/>
      <c r="AY514" s="161"/>
      <c r="AZ514" s="161"/>
      <c r="BA514" s="161"/>
      <c r="BB514" s="161"/>
      <c r="BC514" s="236"/>
    </row>
    <row r="515" spans="1:55" ht="82.5" customHeight="1">
      <c r="A515" s="285"/>
      <c r="B515" s="287"/>
      <c r="C515" s="287"/>
      <c r="D515" s="234" t="s">
        <v>273</v>
      </c>
      <c r="E515" s="161">
        <f t="shared" ref="E515:E517" si="378">H515+K515+N515+Q515+T515+W515+Z515+AE515+AJ515+AO515+AT515+AY515</f>
        <v>0</v>
      </c>
      <c r="F515" s="161">
        <f t="shared" si="374"/>
        <v>0</v>
      </c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1"/>
      <c r="AT515" s="161"/>
      <c r="AU515" s="161"/>
      <c r="AV515" s="161"/>
      <c r="AW515" s="161"/>
      <c r="AX515" s="161"/>
      <c r="AY515" s="161"/>
      <c r="AZ515" s="161"/>
      <c r="BA515" s="161"/>
      <c r="BB515" s="161"/>
      <c r="BC515" s="236"/>
    </row>
    <row r="516" spans="1:55" ht="22.5" customHeight="1">
      <c r="A516" s="285"/>
      <c r="B516" s="287"/>
      <c r="C516" s="287"/>
      <c r="D516" s="234" t="s">
        <v>268</v>
      </c>
      <c r="E516" s="161">
        <f t="shared" si="378"/>
        <v>0</v>
      </c>
      <c r="F516" s="161">
        <f t="shared" si="374"/>
        <v>0</v>
      </c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  <c r="AS516" s="161"/>
      <c r="AT516" s="161"/>
      <c r="AU516" s="161"/>
      <c r="AV516" s="161"/>
      <c r="AW516" s="161"/>
      <c r="AX516" s="161"/>
      <c r="AY516" s="161"/>
      <c r="AZ516" s="161"/>
      <c r="BA516" s="161"/>
      <c r="BB516" s="161"/>
      <c r="BC516" s="236"/>
    </row>
    <row r="517" spans="1:55" ht="31.2">
      <c r="A517" s="286"/>
      <c r="B517" s="287"/>
      <c r="C517" s="287"/>
      <c r="D517" s="236" t="s">
        <v>43</v>
      </c>
      <c r="E517" s="161">
        <f t="shared" si="378"/>
        <v>0</v>
      </c>
      <c r="F517" s="161">
        <f t="shared" si="374"/>
        <v>0</v>
      </c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  <c r="AS517" s="161"/>
      <c r="AT517" s="161"/>
      <c r="AU517" s="161"/>
      <c r="AV517" s="161"/>
      <c r="AW517" s="161"/>
      <c r="AX517" s="161"/>
      <c r="AY517" s="161"/>
      <c r="AZ517" s="161"/>
      <c r="BA517" s="161"/>
      <c r="BB517" s="161"/>
      <c r="BC517" s="236"/>
    </row>
    <row r="518" spans="1:55" ht="22.5" customHeight="1">
      <c r="A518" s="284" t="s">
        <v>638</v>
      </c>
      <c r="B518" s="287" t="s">
        <v>652</v>
      </c>
      <c r="C518" s="287" t="s">
        <v>292</v>
      </c>
      <c r="D518" s="148" t="s">
        <v>41</v>
      </c>
      <c r="E518" s="161">
        <f t="shared" ref="E518:E520" si="379">H518+K518+N518+Q518+T518+W518+Z518+AE518+AJ518+AO518+AT518+AY518</f>
        <v>613.70299999999997</v>
      </c>
      <c r="F518" s="161">
        <f t="shared" ref="F518:F524" si="380">I518+L518+O518+R518+U518+X518+AA518+AF518+AK518+AP518+AU518+AZ518</f>
        <v>11.8</v>
      </c>
      <c r="G518" s="161">
        <f t="shared" ref="G518" si="381">F518*100/E518</f>
        <v>1.9227541661031478</v>
      </c>
      <c r="H518" s="161">
        <f>H519+H520+H521+H523+H524</f>
        <v>0</v>
      </c>
      <c r="I518" s="161">
        <f t="shared" ref="I518:BA518" si="382">I519+I520+I521+I523+I524</f>
        <v>0</v>
      </c>
      <c r="J518" s="161">
        <f t="shared" si="382"/>
        <v>0</v>
      </c>
      <c r="K518" s="161">
        <f t="shared" si="382"/>
        <v>11.8</v>
      </c>
      <c r="L518" s="161">
        <f t="shared" si="382"/>
        <v>11.8</v>
      </c>
      <c r="M518" s="161">
        <f t="shared" si="382"/>
        <v>0</v>
      </c>
      <c r="N518" s="161">
        <f t="shared" si="382"/>
        <v>0</v>
      </c>
      <c r="O518" s="161">
        <f t="shared" si="382"/>
        <v>0</v>
      </c>
      <c r="P518" s="161">
        <f t="shared" si="382"/>
        <v>0</v>
      </c>
      <c r="Q518" s="161">
        <f t="shared" si="382"/>
        <v>0</v>
      </c>
      <c r="R518" s="161">
        <f t="shared" si="382"/>
        <v>0</v>
      </c>
      <c r="S518" s="161">
        <f t="shared" si="382"/>
        <v>0</v>
      </c>
      <c r="T518" s="161">
        <f t="shared" si="382"/>
        <v>0</v>
      </c>
      <c r="U518" s="161">
        <f t="shared" si="382"/>
        <v>0</v>
      </c>
      <c r="V518" s="161">
        <f t="shared" si="382"/>
        <v>0</v>
      </c>
      <c r="W518" s="161">
        <f t="shared" si="382"/>
        <v>0</v>
      </c>
      <c r="X518" s="161">
        <f t="shared" si="382"/>
        <v>0</v>
      </c>
      <c r="Y518" s="161">
        <f t="shared" si="382"/>
        <v>0</v>
      </c>
      <c r="Z518" s="161">
        <f t="shared" si="382"/>
        <v>0</v>
      </c>
      <c r="AA518" s="161">
        <f t="shared" si="382"/>
        <v>0</v>
      </c>
      <c r="AB518" s="161">
        <f t="shared" si="382"/>
        <v>0</v>
      </c>
      <c r="AC518" s="161">
        <f t="shared" si="382"/>
        <v>0</v>
      </c>
      <c r="AD518" s="161">
        <f t="shared" si="382"/>
        <v>0</v>
      </c>
      <c r="AE518" s="161">
        <f t="shared" si="382"/>
        <v>601.90300000000002</v>
      </c>
      <c r="AF518" s="161">
        <f t="shared" si="382"/>
        <v>0</v>
      </c>
      <c r="AG518" s="161">
        <f t="shared" si="382"/>
        <v>0</v>
      </c>
      <c r="AH518" s="161">
        <f t="shared" si="382"/>
        <v>0</v>
      </c>
      <c r="AI518" s="161">
        <f t="shared" si="382"/>
        <v>0</v>
      </c>
      <c r="AJ518" s="161">
        <f t="shared" si="382"/>
        <v>0</v>
      </c>
      <c r="AK518" s="161">
        <f t="shared" si="382"/>
        <v>0</v>
      </c>
      <c r="AL518" s="161">
        <f t="shared" si="382"/>
        <v>0</v>
      </c>
      <c r="AM518" s="161">
        <f t="shared" si="382"/>
        <v>0</v>
      </c>
      <c r="AN518" s="161">
        <f t="shared" si="382"/>
        <v>0</v>
      </c>
      <c r="AO518" s="161">
        <f t="shared" si="382"/>
        <v>0</v>
      </c>
      <c r="AP518" s="161">
        <f t="shared" si="382"/>
        <v>0</v>
      </c>
      <c r="AQ518" s="161">
        <f t="shared" si="382"/>
        <v>0</v>
      </c>
      <c r="AR518" s="161">
        <f t="shared" si="382"/>
        <v>0</v>
      </c>
      <c r="AS518" s="161">
        <f t="shared" si="382"/>
        <v>0</v>
      </c>
      <c r="AT518" s="161">
        <f t="shared" si="382"/>
        <v>0</v>
      </c>
      <c r="AU518" s="161">
        <f t="shared" si="382"/>
        <v>0</v>
      </c>
      <c r="AV518" s="161">
        <f t="shared" si="382"/>
        <v>0</v>
      </c>
      <c r="AW518" s="161">
        <f t="shared" si="382"/>
        <v>0</v>
      </c>
      <c r="AX518" s="161">
        <f t="shared" si="382"/>
        <v>0</v>
      </c>
      <c r="AY518" s="161">
        <f t="shared" si="382"/>
        <v>0</v>
      </c>
      <c r="AZ518" s="161">
        <f t="shared" si="382"/>
        <v>0</v>
      </c>
      <c r="BA518" s="161">
        <f t="shared" si="382"/>
        <v>0</v>
      </c>
      <c r="BB518" s="161"/>
      <c r="BC518" s="236"/>
    </row>
    <row r="519" spans="1:55" ht="32.25" customHeight="1">
      <c r="A519" s="285"/>
      <c r="B519" s="287"/>
      <c r="C519" s="287"/>
      <c r="D519" s="146" t="s">
        <v>37</v>
      </c>
      <c r="E519" s="161">
        <f t="shared" si="379"/>
        <v>0</v>
      </c>
      <c r="F519" s="161">
        <f t="shared" si="380"/>
        <v>0</v>
      </c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  <c r="AQ519" s="161"/>
      <c r="AR519" s="161"/>
      <c r="AS519" s="161"/>
      <c r="AT519" s="161"/>
      <c r="AU519" s="161"/>
      <c r="AV519" s="161"/>
      <c r="AW519" s="161"/>
      <c r="AX519" s="161"/>
      <c r="AY519" s="161"/>
      <c r="AZ519" s="161"/>
      <c r="BA519" s="161"/>
      <c r="BB519" s="161"/>
      <c r="BC519" s="236"/>
    </row>
    <row r="520" spans="1:55" ht="50.25" customHeight="1">
      <c r="A520" s="285"/>
      <c r="B520" s="287"/>
      <c r="C520" s="287"/>
      <c r="D520" s="168" t="s">
        <v>2</v>
      </c>
      <c r="E520" s="161">
        <f t="shared" si="379"/>
        <v>0</v>
      </c>
      <c r="F520" s="161">
        <f t="shared" si="380"/>
        <v>0</v>
      </c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  <c r="AQ520" s="161"/>
      <c r="AR520" s="161"/>
      <c r="AS520" s="161"/>
      <c r="AT520" s="161"/>
      <c r="AU520" s="161"/>
      <c r="AV520" s="161"/>
      <c r="AW520" s="161"/>
      <c r="AX520" s="161"/>
      <c r="AY520" s="161"/>
      <c r="AZ520" s="161"/>
      <c r="BA520" s="161"/>
      <c r="BB520" s="161"/>
      <c r="BC520" s="236"/>
    </row>
    <row r="521" spans="1:55" ht="22.5" customHeight="1">
      <c r="A521" s="285"/>
      <c r="B521" s="287"/>
      <c r="C521" s="287"/>
      <c r="D521" s="234" t="s">
        <v>267</v>
      </c>
      <c r="E521" s="161">
        <f>H521+K521+N521+Q521+T521+W521+Z521+AE521+AJ521+AO521+AT521+AY521</f>
        <v>613.70299999999997</v>
      </c>
      <c r="F521" s="161">
        <f t="shared" si="380"/>
        <v>11.8</v>
      </c>
      <c r="G521" s="161">
        <f t="shared" ref="G521" si="383">F521*100/E521</f>
        <v>1.9227541661031478</v>
      </c>
      <c r="H521" s="161"/>
      <c r="I521" s="161"/>
      <c r="J521" s="161"/>
      <c r="K521" s="161">
        <v>11.8</v>
      </c>
      <c r="L521" s="161">
        <v>11.8</v>
      </c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>
        <v>601.90300000000002</v>
      </c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1"/>
      <c r="AR521" s="161"/>
      <c r="AS521" s="161"/>
      <c r="AT521" s="161"/>
      <c r="AU521" s="161"/>
      <c r="AV521" s="161"/>
      <c r="AW521" s="161"/>
      <c r="AX521" s="161"/>
      <c r="AY521" s="161"/>
      <c r="AZ521" s="161"/>
      <c r="BA521" s="161"/>
      <c r="BB521" s="161"/>
      <c r="BC521" s="236"/>
    </row>
    <row r="522" spans="1:55" ht="82.5" customHeight="1">
      <c r="A522" s="285"/>
      <c r="B522" s="287"/>
      <c r="C522" s="287"/>
      <c r="D522" s="234" t="s">
        <v>273</v>
      </c>
      <c r="E522" s="161">
        <f t="shared" ref="E522:E524" si="384">H522+K522+N522+Q522+T522+W522+Z522+AE522+AJ522+AO522+AT522+AY522</f>
        <v>0</v>
      </c>
      <c r="F522" s="161">
        <f t="shared" si="380"/>
        <v>0</v>
      </c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  <c r="AQ522" s="161"/>
      <c r="AR522" s="161"/>
      <c r="AS522" s="161"/>
      <c r="AT522" s="161"/>
      <c r="AU522" s="161"/>
      <c r="AV522" s="161"/>
      <c r="AW522" s="161"/>
      <c r="AX522" s="161"/>
      <c r="AY522" s="161"/>
      <c r="AZ522" s="161"/>
      <c r="BA522" s="161"/>
      <c r="BB522" s="161"/>
      <c r="BC522" s="236"/>
    </row>
    <row r="523" spans="1:55" ht="22.5" customHeight="1">
      <c r="A523" s="285"/>
      <c r="B523" s="287"/>
      <c r="C523" s="287"/>
      <c r="D523" s="234" t="s">
        <v>268</v>
      </c>
      <c r="E523" s="161">
        <f t="shared" si="384"/>
        <v>0</v>
      </c>
      <c r="F523" s="161">
        <f t="shared" si="380"/>
        <v>0</v>
      </c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  <c r="AQ523" s="161"/>
      <c r="AR523" s="161"/>
      <c r="AS523" s="161"/>
      <c r="AT523" s="161"/>
      <c r="AU523" s="161"/>
      <c r="AV523" s="161"/>
      <c r="AW523" s="161"/>
      <c r="AX523" s="161"/>
      <c r="AY523" s="161"/>
      <c r="AZ523" s="161"/>
      <c r="BA523" s="161"/>
      <c r="BB523" s="161"/>
      <c r="BC523" s="236"/>
    </row>
    <row r="524" spans="1:55" ht="31.2">
      <c r="A524" s="286"/>
      <c r="B524" s="287"/>
      <c r="C524" s="287"/>
      <c r="D524" s="236" t="s">
        <v>43</v>
      </c>
      <c r="E524" s="161">
        <f t="shared" si="384"/>
        <v>0</v>
      </c>
      <c r="F524" s="161">
        <f t="shared" si="380"/>
        <v>0</v>
      </c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  <c r="AS524" s="161"/>
      <c r="AT524" s="161"/>
      <c r="AU524" s="161"/>
      <c r="AV524" s="161"/>
      <c r="AW524" s="161"/>
      <c r="AX524" s="161"/>
      <c r="AY524" s="161"/>
      <c r="AZ524" s="161"/>
      <c r="BA524" s="161"/>
      <c r="BB524" s="161"/>
      <c r="BC524" s="236"/>
    </row>
    <row r="525" spans="1:55" ht="22.5" hidden="1" customHeight="1">
      <c r="A525" s="284" t="s">
        <v>639</v>
      </c>
      <c r="B525" s="287"/>
      <c r="C525" s="287" t="s">
        <v>292</v>
      </c>
      <c r="D525" s="148" t="s">
        <v>41</v>
      </c>
      <c r="E525" s="161">
        <f t="shared" ref="E525:E527" si="385">H525+K525+N525+Q525+T525+W525+Z525+AE525+AJ525+AO525+AT525+AY525</f>
        <v>0</v>
      </c>
      <c r="F525" s="161">
        <f t="shared" ref="F525:F531" si="386">I525+L525+O525+R525+U525+X525+AA525+AF525+AK525+AP525+AU525+AZ525</f>
        <v>0</v>
      </c>
      <c r="G525" s="161" t="e">
        <f t="shared" ref="G525" si="387">F525*100/E525</f>
        <v>#DIV/0!</v>
      </c>
      <c r="H525" s="161">
        <f>H526+H527+H528+H530+H531</f>
        <v>0</v>
      </c>
      <c r="I525" s="161">
        <f t="shared" ref="I525:BA525" si="388">I526+I527+I528+I530+I531</f>
        <v>0</v>
      </c>
      <c r="J525" s="161">
        <f t="shared" si="388"/>
        <v>0</v>
      </c>
      <c r="K525" s="161">
        <f t="shared" si="388"/>
        <v>0</v>
      </c>
      <c r="L525" s="161">
        <f t="shared" si="388"/>
        <v>0</v>
      </c>
      <c r="M525" s="161">
        <f t="shared" si="388"/>
        <v>0</v>
      </c>
      <c r="N525" s="161">
        <f t="shared" si="388"/>
        <v>0</v>
      </c>
      <c r="O525" s="161">
        <f t="shared" si="388"/>
        <v>0</v>
      </c>
      <c r="P525" s="161">
        <f t="shared" si="388"/>
        <v>0</v>
      </c>
      <c r="Q525" s="161">
        <f t="shared" si="388"/>
        <v>0</v>
      </c>
      <c r="R525" s="161">
        <f t="shared" si="388"/>
        <v>0</v>
      </c>
      <c r="S525" s="161">
        <f t="shared" si="388"/>
        <v>0</v>
      </c>
      <c r="T525" s="161">
        <f t="shared" si="388"/>
        <v>0</v>
      </c>
      <c r="U525" s="161">
        <f t="shared" si="388"/>
        <v>0</v>
      </c>
      <c r="V525" s="161">
        <f t="shared" si="388"/>
        <v>0</v>
      </c>
      <c r="W525" s="161">
        <f t="shared" si="388"/>
        <v>0</v>
      </c>
      <c r="X525" s="161">
        <f t="shared" si="388"/>
        <v>0</v>
      </c>
      <c r="Y525" s="161">
        <f t="shared" si="388"/>
        <v>0</v>
      </c>
      <c r="Z525" s="161">
        <f t="shared" si="388"/>
        <v>0</v>
      </c>
      <c r="AA525" s="161">
        <f t="shared" si="388"/>
        <v>0</v>
      </c>
      <c r="AB525" s="161">
        <f t="shared" si="388"/>
        <v>0</v>
      </c>
      <c r="AC525" s="161">
        <f t="shared" si="388"/>
        <v>0</v>
      </c>
      <c r="AD525" s="161">
        <f t="shared" si="388"/>
        <v>0</v>
      </c>
      <c r="AE525" s="161">
        <f t="shared" si="388"/>
        <v>0</v>
      </c>
      <c r="AF525" s="161">
        <f t="shared" si="388"/>
        <v>0</v>
      </c>
      <c r="AG525" s="161">
        <f t="shared" si="388"/>
        <v>0</v>
      </c>
      <c r="AH525" s="161">
        <f t="shared" si="388"/>
        <v>0</v>
      </c>
      <c r="AI525" s="161">
        <f t="shared" si="388"/>
        <v>0</v>
      </c>
      <c r="AJ525" s="161">
        <f t="shared" si="388"/>
        <v>0</v>
      </c>
      <c r="AK525" s="161">
        <f t="shared" si="388"/>
        <v>0</v>
      </c>
      <c r="AL525" s="161">
        <f t="shared" si="388"/>
        <v>0</v>
      </c>
      <c r="AM525" s="161">
        <f t="shared" si="388"/>
        <v>0</v>
      </c>
      <c r="AN525" s="161">
        <f t="shared" si="388"/>
        <v>0</v>
      </c>
      <c r="AO525" s="161">
        <f t="shared" si="388"/>
        <v>0</v>
      </c>
      <c r="AP525" s="161">
        <f t="shared" si="388"/>
        <v>0</v>
      </c>
      <c r="AQ525" s="161">
        <f t="shared" si="388"/>
        <v>0</v>
      </c>
      <c r="AR525" s="161">
        <f t="shared" si="388"/>
        <v>0</v>
      </c>
      <c r="AS525" s="161">
        <f t="shared" si="388"/>
        <v>0</v>
      </c>
      <c r="AT525" s="161">
        <f t="shared" si="388"/>
        <v>0</v>
      </c>
      <c r="AU525" s="161">
        <f t="shared" si="388"/>
        <v>0</v>
      </c>
      <c r="AV525" s="161">
        <f t="shared" si="388"/>
        <v>0</v>
      </c>
      <c r="AW525" s="161">
        <f t="shared" si="388"/>
        <v>0</v>
      </c>
      <c r="AX525" s="161">
        <f t="shared" si="388"/>
        <v>0</v>
      </c>
      <c r="AY525" s="161">
        <f t="shared" si="388"/>
        <v>0</v>
      </c>
      <c r="AZ525" s="161">
        <f t="shared" si="388"/>
        <v>0</v>
      </c>
      <c r="BA525" s="161">
        <f t="shared" si="388"/>
        <v>0</v>
      </c>
      <c r="BB525" s="161"/>
      <c r="BC525" s="236"/>
    </row>
    <row r="526" spans="1:55" ht="32.25" hidden="1" customHeight="1">
      <c r="A526" s="285"/>
      <c r="B526" s="287"/>
      <c r="C526" s="287"/>
      <c r="D526" s="146" t="s">
        <v>37</v>
      </c>
      <c r="E526" s="161">
        <f t="shared" si="385"/>
        <v>0</v>
      </c>
      <c r="F526" s="161">
        <f t="shared" si="386"/>
        <v>0</v>
      </c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  <c r="AS526" s="161"/>
      <c r="AT526" s="161"/>
      <c r="AU526" s="161"/>
      <c r="AV526" s="161"/>
      <c r="AW526" s="161"/>
      <c r="AX526" s="161"/>
      <c r="AY526" s="161"/>
      <c r="AZ526" s="161"/>
      <c r="BA526" s="161"/>
      <c r="BB526" s="161"/>
      <c r="BC526" s="236"/>
    </row>
    <row r="527" spans="1:55" ht="50.25" hidden="1" customHeight="1">
      <c r="A527" s="285"/>
      <c r="B527" s="287"/>
      <c r="C527" s="287"/>
      <c r="D527" s="168" t="s">
        <v>2</v>
      </c>
      <c r="E527" s="161">
        <f t="shared" si="385"/>
        <v>0</v>
      </c>
      <c r="F527" s="161">
        <f t="shared" si="386"/>
        <v>0</v>
      </c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  <c r="AS527" s="161"/>
      <c r="AT527" s="161"/>
      <c r="AU527" s="161"/>
      <c r="AV527" s="161"/>
      <c r="AW527" s="161"/>
      <c r="AX527" s="161"/>
      <c r="AY527" s="161"/>
      <c r="AZ527" s="161"/>
      <c r="BA527" s="161"/>
      <c r="BB527" s="161"/>
      <c r="BC527" s="236"/>
    </row>
    <row r="528" spans="1:55" ht="22.5" hidden="1" customHeight="1">
      <c r="A528" s="285"/>
      <c r="B528" s="287"/>
      <c r="C528" s="287"/>
      <c r="D528" s="234" t="s">
        <v>267</v>
      </c>
      <c r="E528" s="161">
        <f>H528+K528+N528+Q528+T528+W528+Z528+AE528+AJ528+AO528+AT528+AY528</f>
        <v>0</v>
      </c>
      <c r="F528" s="161">
        <f t="shared" si="386"/>
        <v>0</v>
      </c>
      <c r="G528" s="161" t="e">
        <f t="shared" ref="G528" si="389">F528*100/E528</f>
        <v>#DIV/0!</v>
      </c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  <c r="AS528" s="161"/>
      <c r="AT528" s="161"/>
      <c r="AU528" s="161"/>
      <c r="AV528" s="161"/>
      <c r="AW528" s="161"/>
      <c r="AX528" s="161"/>
      <c r="AY528" s="161"/>
      <c r="AZ528" s="161"/>
      <c r="BA528" s="161"/>
      <c r="BB528" s="161"/>
      <c r="BC528" s="236"/>
    </row>
    <row r="529" spans="1:55" ht="82.5" hidden="1" customHeight="1">
      <c r="A529" s="285"/>
      <c r="B529" s="287"/>
      <c r="C529" s="287"/>
      <c r="D529" s="234" t="s">
        <v>273</v>
      </c>
      <c r="E529" s="161">
        <f t="shared" ref="E529:E531" si="390">H529+K529+N529+Q529+T529+W529+Z529+AE529+AJ529+AO529+AT529+AY529</f>
        <v>0</v>
      </c>
      <c r="F529" s="161">
        <f t="shared" si="386"/>
        <v>0</v>
      </c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  <c r="AS529" s="161"/>
      <c r="AT529" s="161"/>
      <c r="AU529" s="161"/>
      <c r="AV529" s="161"/>
      <c r="AW529" s="161"/>
      <c r="AX529" s="161"/>
      <c r="AY529" s="161"/>
      <c r="AZ529" s="161"/>
      <c r="BA529" s="161"/>
      <c r="BB529" s="161"/>
      <c r="BC529" s="236"/>
    </row>
    <row r="530" spans="1:55" ht="22.5" hidden="1" customHeight="1">
      <c r="A530" s="285"/>
      <c r="B530" s="287"/>
      <c r="C530" s="287"/>
      <c r="D530" s="234" t="s">
        <v>268</v>
      </c>
      <c r="E530" s="161">
        <f t="shared" si="390"/>
        <v>0</v>
      </c>
      <c r="F530" s="161">
        <f t="shared" si="386"/>
        <v>0</v>
      </c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  <c r="AS530" s="161"/>
      <c r="AT530" s="161"/>
      <c r="AU530" s="161"/>
      <c r="AV530" s="161"/>
      <c r="AW530" s="161"/>
      <c r="AX530" s="161"/>
      <c r="AY530" s="161"/>
      <c r="AZ530" s="161"/>
      <c r="BA530" s="161"/>
      <c r="BB530" s="161"/>
      <c r="BC530" s="236"/>
    </row>
    <row r="531" spans="1:55" ht="31.2" hidden="1">
      <c r="A531" s="286"/>
      <c r="B531" s="287"/>
      <c r="C531" s="287"/>
      <c r="D531" s="236" t="s">
        <v>43</v>
      </c>
      <c r="E531" s="161">
        <f t="shared" si="390"/>
        <v>0</v>
      </c>
      <c r="F531" s="161">
        <f t="shared" si="386"/>
        <v>0</v>
      </c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  <c r="AS531" s="161"/>
      <c r="AT531" s="161"/>
      <c r="AU531" s="161"/>
      <c r="AV531" s="161"/>
      <c r="AW531" s="161"/>
      <c r="AX531" s="161"/>
      <c r="AY531" s="161"/>
      <c r="AZ531" s="161"/>
      <c r="BA531" s="161"/>
      <c r="BB531" s="161"/>
      <c r="BC531" s="236"/>
    </row>
    <row r="532" spans="1:55" ht="22.5" hidden="1" customHeight="1">
      <c r="A532" s="284" t="s">
        <v>640</v>
      </c>
      <c r="B532" s="287"/>
      <c r="C532" s="287" t="s">
        <v>292</v>
      </c>
      <c r="D532" s="148" t="s">
        <v>41</v>
      </c>
      <c r="E532" s="161">
        <f t="shared" ref="E532:E534" si="391">H532+K532+N532+Q532+T532+W532+Z532+AE532+AJ532+AO532+AT532+AY532</f>
        <v>0</v>
      </c>
      <c r="F532" s="161">
        <f t="shared" ref="F532:F538" si="392">I532+L532+O532+R532+U532+X532+AA532+AF532+AK532+AP532+AU532+AZ532</f>
        <v>0</v>
      </c>
      <c r="G532" s="161" t="e">
        <f t="shared" ref="G532" si="393">F532*100/E532</f>
        <v>#DIV/0!</v>
      </c>
      <c r="H532" s="161">
        <f>H533+H534+H535+H537+H538</f>
        <v>0</v>
      </c>
      <c r="I532" s="161">
        <f t="shared" ref="I532:BA532" si="394">I533+I534+I535+I537+I538</f>
        <v>0</v>
      </c>
      <c r="J532" s="161">
        <f t="shared" si="394"/>
        <v>0</v>
      </c>
      <c r="K532" s="161">
        <f t="shared" si="394"/>
        <v>0</v>
      </c>
      <c r="L532" s="161">
        <f t="shared" si="394"/>
        <v>0</v>
      </c>
      <c r="M532" s="161">
        <f t="shared" si="394"/>
        <v>0</v>
      </c>
      <c r="N532" s="161">
        <f t="shared" si="394"/>
        <v>0</v>
      </c>
      <c r="O532" s="161">
        <f t="shared" si="394"/>
        <v>0</v>
      </c>
      <c r="P532" s="161">
        <f t="shared" si="394"/>
        <v>0</v>
      </c>
      <c r="Q532" s="161">
        <f t="shared" si="394"/>
        <v>0</v>
      </c>
      <c r="R532" s="161">
        <f t="shared" si="394"/>
        <v>0</v>
      </c>
      <c r="S532" s="161">
        <f t="shared" si="394"/>
        <v>0</v>
      </c>
      <c r="T532" s="161">
        <f t="shared" si="394"/>
        <v>0</v>
      </c>
      <c r="U532" s="161">
        <f t="shared" si="394"/>
        <v>0</v>
      </c>
      <c r="V532" s="161">
        <f t="shared" si="394"/>
        <v>0</v>
      </c>
      <c r="W532" s="161">
        <f t="shared" si="394"/>
        <v>0</v>
      </c>
      <c r="X532" s="161">
        <f t="shared" si="394"/>
        <v>0</v>
      </c>
      <c r="Y532" s="161">
        <f t="shared" si="394"/>
        <v>0</v>
      </c>
      <c r="Z532" s="161">
        <f t="shared" si="394"/>
        <v>0</v>
      </c>
      <c r="AA532" s="161">
        <f t="shared" si="394"/>
        <v>0</v>
      </c>
      <c r="AB532" s="161">
        <f t="shared" si="394"/>
        <v>0</v>
      </c>
      <c r="AC532" s="161">
        <f t="shared" si="394"/>
        <v>0</v>
      </c>
      <c r="AD532" s="161">
        <f t="shared" si="394"/>
        <v>0</v>
      </c>
      <c r="AE532" s="161">
        <f t="shared" si="394"/>
        <v>0</v>
      </c>
      <c r="AF532" s="161">
        <f t="shared" si="394"/>
        <v>0</v>
      </c>
      <c r="AG532" s="161">
        <f t="shared" si="394"/>
        <v>0</v>
      </c>
      <c r="AH532" s="161">
        <f t="shared" si="394"/>
        <v>0</v>
      </c>
      <c r="AI532" s="161">
        <f t="shared" si="394"/>
        <v>0</v>
      </c>
      <c r="AJ532" s="161">
        <f t="shared" si="394"/>
        <v>0</v>
      </c>
      <c r="AK532" s="161">
        <f t="shared" si="394"/>
        <v>0</v>
      </c>
      <c r="AL532" s="161">
        <f t="shared" si="394"/>
        <v>0</v>
      </c>
      <c r="AM532" s="161">
        <f t="shared" si="394"/>
        <v>0</v>
      </c>
      <c r="AN532" s="161">
        <f t="shared" si="394"/>
        <v>0</v>
      </c>
      <c r="AO532" s="161">
        <f t="shared" si="394"/>
        <v>0</v>
      </c>
      <c r="AP532" s="161">
        <f t="shared" si="394"/>
        <v>0</v>
      </c>
      <c r="AQ532" s="161">
        <f t="shared" si="394"/>
        <v>0</v>
      </c>
      <c r="AR532" s="161">
        <f t="shared" si="394"/>
        <v>0</v>
      </c>
      <c r="AS532" s="161">
        <f t="shared" si="394"/>
        <v>0</v>
      </c>
      <c r="AT532" s="161">
        <f t="shared" si="394"/>
        <v>0</v>
      </c>
      <c r="AU532" s="161">
        <f t="shared" si="394"/>
        <v>0</v>
      </c>
      <c r="AV532" s="161">
        <f t="shared" si="394"/>
        <v>0</v>
      </c>
      <c r="AW532" s="161">
        <f t="shared" si="394"/>
        <v>0</v>
      </c>
      <c r="AX532" s="161">
        <f t="shared" si="394"/>
        <v>0</v>
      </c>
      <c r="AY532" s="161">
        <f t="shared" si="394"/>
        <v>0</v>
      </c>
      <c r="AZ532" s="161">
        <f t="shared" si="394"/>
        <v>0</v>
      </c>
      <c r="BA532" s="161">
        <f t="shared" si="394"/>
        <v>0</v>
      </c>
      <c r="BB532" s="161"/>
      <c r="BC532" s="236"/>
    </row>
    <row r="533" spans="1:55" ht="32.25" hidden="1" customHeight="1">
      <c r="A533" s="285"/>
      <c r="B533" s="287"/>
      <c r="C533" s="287"/>
      <c r="D533" s="146" t="s">
        <v>37</v>
      </c>
      <c r="E533" s="161">
        <f t="shared" si="391"/>
        <v>0</v>
      </c>
      <c r="F533" s="161">
        <f t="shared" si="392"/>
        <v>0</v>
      </c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  <c r="AS533" s="161"/>
      <c r="AT533" s="161"/>
      <c r="AU533" s="161"/>
      <c r="AV533" s="161"/>
      <c r="AW533" s="161"/>
      <c r="AX533" s="161"/>
      <c r="AY533" s="161"/>
      <c r="AZ533" s="161"/>
      <c r="BA533" s="161"/>
      <c r="BB533" s="161"/>
      <c r="BC533" s="236"/>
    </row>
    <row r="534" spans="1:55" ht="50.25" hidden="1" customHeight="1">
      <c r="A534" s="285"/>
      <c r="B534" s="287"/>
      <c r="C534" s="287"/>
      <c r="D534" s="168" t="s">
        <v>2</v>
      </c>
      <c r="E534" s="161">
        <f t="shared" si="391"/>
        <v>0</v>
      </c>
      <c r="F534" s="161">
        <f t="shared" si="392"/>
        <v>0</v>
      </c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1"/>
      <c r="AP534" s="161"/>
      <c r="AQ534" s="161"/>
      <c r="AR534" s="161"/>
      <c r="AS534" s="161"/>
      <c r="AT534" s="161"/>
      <c r="AU534" s="161"/>
      <c r="AV534" s="161"/>
      <c r="AW534" s="161"/>
      <c r="AX534" s="161"/>
      <c r="AY534" s="161"/>
      <c r="AZ534" s="161"/>
      <c r="BA534" s="161"/>
      <c r="BB534" s="161"/>
      <c r="BC534" s="236"/>
    </row>
    <row r="535" spans="1:55" ht="22.5" hidden="1" customHeight="1">
      <c r="A535" s="285"/>
      <c r="B535" s="287"/>
      <c r="C535" s="287"/>
      <c r="D535" s="234" t="s">
        <v>267</v>
      </c>
      <c r="E535" s="161">
        <f>H535+K535+N535+Q535+T535+W535+Z535+AE535+AJ535+AO535+AT535+AY535</f>
        <v>0</v>
      </c>
      <c r="F535" s="161">
        <f t="shared" si="392"/>
        <v>0</v>
      </c>
      <c r="G535" s="161" t="e">
        <f t="shared" ref="G535" si="395">F535*100/E535</f>
        <v>#DIV/0!</v>
      </c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1"/>
      <c r="AP535" s="161"/>
      <c r="AQ535" s="161"/>
      <c r="AR535" s="161"/>
      <c r="AS535" s="161"/>
      <c r="AT535" s="161"/>
      <c r="AU535" s="161"/>
      <c r="AV535" s="161"/>
      <c r="AW535" s="161"/>
      <c r="AX535" s="161"/>
      <c r="AY535" s="161"/>
      <c r="AZ535" s="161"/>
      <c r="BA535" s="161"/>
      <c r="BB535" s="161"/>
      <c r="BC535" s="236"/>
    </row>
    <row r="536" spans="1:55" ht="82.5" hidden="1" customHeight="1">
      <c r="A536" s="285"/>
      <c r="B536" s="287"/>
      <c r="C536" s="287"/>
      <c r="D536" s="234" t="s">
        <v>273</v>
      </c>
      <c r="E536" s="161">
        <f t="shared" ref="E536:E538" si="396">H536+K536+N536+Q536+T536+W536+Z536+AE536+AJ536+AO536+AT536+AY536</f>
        <v>0</v>
      </c>
      <c r="F536" s="161">
        <f t="shared" si="392"/>
        <v>0</v>
      </c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1"/>
      <c r="AP536" s="161"/>
      <c r="AQ536" s="161"/>
      <c r="AR536" s="161"/>
      <c r="AS536" s="161"/>
      <c r="AT536" s="161"/>
      <c r="AU536" s="161"/>
      <c r="AV536" s="161"/>
      <c r="AW536" s="161"/>
      <c r="AX536" s="161"/>
      <c r="AY536" s="161"/>
      <c r="AZ536" s="161"/>
      <c r="BA536" s="161"/>
      <c r="BB536" s="161"/>
      <c r="BC536" s="236"/>
    </row>
    <row r="537" spans="1:55" ht="22.5" hidden="1" customHeight="1">
      <c r="A537" s="285"/>
      <c r="B537" s="287"/>
      <c r="C537" s="287"/>
      <c r="D537" s="234" t="s">
        <v>268</v>
      </c>
      <c r="E537" s="161">
        <f t="shared" si="396"/>
        <v>0</v>
      </c>
      <c r="F537" s="161">
        <f t="shared" si="392"/>
        <v>0</v>
      </c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  <c r="AQ537" s="161"/>
      <c r="AR537" s="161"/>
      <c r="AS537" s="161"/>
      <c r="AT537" s="161"/>
      <c r="AU537" s="161"/>
      <c r="AV537" s="161"/>
      <c r="AW537" s="161"/>
      <c r="AX537" s="161"/>
      <c r="AY537" s="161"/>
      <c r="AZ537" s="161"/>
      <c r="BA537" s="161"/>
      <c r="BB537" s="161"/>
      <c r="BC537" s="236"/>
    </row>
    <row r="538" spans="1:55" ht="31.2" hidden="1">
      <c r="A538" s="286"/>
      <c r="B538" s="287"/>
      <c r="C538" s="287"/>
      <c r="D538" s="236" t="s">
        <v>43</v>
      </c>
      <c r="E538" s="161">
        <f t="shared" si="396"/>
        <v>0</v>
      </c>
      <c r="F538" s="161">
        <f t="shared" si="392"/>
        <v>0</v>
      </c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1"/>
      <c r="AM538" s="161"/>
      <c r="AN538" s="161"/>
      <c r="AO538" s="161"/>
      <c r="AP538" s="161"/>
      <c r="AQ538" s="161"/>
      <c r="AR538" s="161"/>
      <c r="AS538" s="161"/>
      <c r="AT538" s="161"/>
      <c r="AU538" s="161"/>
      <c r="AV538" s="161"/>
      <c r="AW538" s="161"/>
      <c r="AX538" s="161"/>
      <c r="AY538" s="161"/>
      <c r="AZ538" s="161"/>
      <c r="BA538" s="161"/>
      <c r="BB538" s="161"/>
      <c r="BC538" s="236"/>
    </row>
    <row r="539" spans="1:55" ht="22.5" hidden="1" customHeight="1">
      <c r="A539" s="284" t="s">
        <v>641</v>
      </c>
      <c r="B539" s="287"/>
      <c r="C539" s="287" t="s">
        <v>292</v>
      </c>
      <c r="D539" s="148" t="s">
        <v>41</v>
      </c>
      <c r="E539" s="161">
        <f t="shared" ref="E539:E541" si="397">H539+K539+N539+Q539+T539+W539+Z539+AE539+AJ539+AO539+AT539+AY539</f>
        <v>0</v>
      </c>
      <c r="F539" s="161">
        <f t="shared" ref="F539:F545" si="398">I539+L539+O539+R539+U539+X539+AA539+AF539+AK539+AP539+AU539+AZ539</f>
        <v>0</v>
      </c>
      <c r="G539" s="161" t="e">
        <f t="shared" ref="G539" si="399">F539*100/E539</f>
        <v>#DIV/0!</v>
      </c>
      <c r="H539" s="161">
        <f>H540+H541+H542+H544+H545</f>
        <v>0</v>
      </c>
      <c r="I539" s="161">
        <f t="shared" ref="I539:BA539" si="400">I540+I541+I542+I544+I545</f>
        <v>0</v>
      </c>
      <c r="J539" s="161">
        <f t="shared" si="400"/>
        <v>0</v>
      </c>
      <c r="K539" s="161">
        <f t="shared" si="400"/>
        <v>0</v>
      </c>
      <c r="L539" s="161">
        <f t="shared" si="400"/>
        <v>0</v>
      </c>
      <c r="M539" s="161">
        <f t="shared" si="400"/>
        <v>0</v>
      </c>
      <c r="N539" s="161">
        <f t="shared" si="400"/>
        <v>0</v>
      </c>
      <c r="O539" s="161">
        <f t="shared" si="400"/>
        <v>0</v>
      </c>
      <c r="P539" s="161">
        <f t="shared" si="400"/>
        <v>0</v>
      </c>
      <c r="Q539" s="161">
        <f t="shared" si="400"/>
        <v>0</v>
      </c>
      <c r="R539" s="161">
        <f t="shared" si="400"/>
        <v>0</v>
      </c>
      <c r="S539" s="161">
        <f t="shared" si="400"/>
        <v>0</v>
      </c>
      <c r="T539" s="161">
        <f t="shared" si="400"/>
        <v>0</v>
      </c>
      <c r="U539" s="161">
        <f t="shared" si="400"/>
        <v>0</v>
      </c>
      <c r="V539" s="161">
        <f t="shared" si="400"/>
        <v>0</v>
      </c>
      <c r="W539" s="161">
        <f t="shared" si="400"/>
        <v>0</v>
      </c>
      <c r="X539" s="161">
        <f t="shared" si="400"/>
        <v>0</v>
      </c>
      <c r="Y539" s="161">
        <f t="shared" si="400"/>
        <v>0</v>
      </c>
      <c r="Z539" s="161">
        <f t="shared" si="400"/>
        <v>0</v>
      </c>
      <c r="AA539" s="161">
        <f t="shared" si="400"/>
        <v>0</v>
      </c>
      <c r="AB539" s="161">
        <f t="shared" si="400"/>
        <v>0</v>
      </c>
      <c r="AC539" s="161">
        <f t="shared" si="400"/>
        <v>0</v>
      </c>
      <c r="AD539" s="161">
        <f t="shared" si="400"/>
        <v>0</v>
      </c>
      <c r="AE539" s="161">
        <f t="shared" si="400"/>
        <v>0</v>
      </c>
      <c r="AF539" s="161">
        <f t="shared" si="400"/>
        <v>0</v>
      </c>
      <c r="AG539" s="161">
        <f t="shared" si="400"/>
        <v>0</v>
      </c>
      <c r="AH539" s="161">
        <f t="shared" si="400"/>
        <v>0</v>
      </c>
      <c r="AI539" s="161">
        <f t="shared" si="400"/>
        <v>0</v>
      </c>
      <c r="AJ539" s="161">
        <f t="shared" si="400"/>
        <v>0</v>
      </c>
      <c r="AK539" s="161">
        <f t="shared" si="400"/>
        <v>0</v>
      </c>
      <c r="AL539" s="161">
        <f t="shared" si="400"/>
        <v>0</v>
      </c>
      <c r="AM539" s="161">
        <f t="shared" si="400"/>
        <v>0</v>
      </c>
      <c r="AN539" s="161">
        <f t="shared" si="400"/>
        <v>0</v>
      </c>
      <c r="AO539" s="161">
        <f t="shared" si="400"/>
        <v>0</v>
      </c>
      <c r="AP539" s="161">
        <f t="shared" si="400"/>
        <v>0</v>
      </c>
      <c r="AQ539" s="161">
        <f t="shared" si="400"/>
        <v>0</v>
      </c>
      <c r="AR539" s="161">
        <f t="shared" si="400"/>
        <v>0</v>
      </c>
      <c r="AS539" s="161">
        <f t="shared" si="400"/>
        <v>0</v>
      </c>
      <c r="AT539" s="161">
        <f t="shared" si="400"/>
        <v>0</v>
      </c>
      <c r="AU539" s="161">
        <f t="shared" si="400"/>
        <v>0</v>
      </c>
      <c r="AV539" s="161">
        <f t="shared" si="400"/>
        <v>0</v>
      </c>
      <c r="AW539" s="161">
        <f t="shared" si="400"/>
        <v>0</v>
      </c>
      <c r="AX539" s="161">
        <f t="shared" si="400"/>
        <v>0</v>
      </c>
      <c r="AY539" s="161">
        <f t="shared" si="400"/>
        <v>0</v>
      </c>
      <c r="AZ539" s="161">
        <f t="shared" si="400"/>
        <v>0</v>
      </c>
      <c r="BA539" s="161">
        <f t="shared" si="400"/>
        <v>0</v>
      </c>
      <c r="BB539" s="161"/>
      <c r="BC539" s="236"/>
    </row>
    <row r="540" spans="1:55" ht="32.25" hidden="1" customHeight="1">
      <c r="A540" s="285"/>
      <c r="B540" s="287"/>
      <c r="C540" s="287"/>
      <c r="D540" s="146" t="s">
        <v>37</v>
      </c>
      <c r="E540" s="161">
        <f t="shared" si="397"/>
        <v>0</v>
      </c>
      <c r="F540" s="161">
        <f t="shared" si="398"/>
        <v>0</v>
      </c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1"/>
      <c r="AP540" s="161"/>
      <c r="AQ540" s="161"/>
      <c r="AR540" s="161"/>
      <c r="AS540" s="161"/>
      <c r="AT540" s="161"/>
      <c r="AU540" s="161"/>
      <c r="AV540" s="161"/>
      <c r="AW540" s="161"/>
      <c r="AX540" s="161"/>
      <c r="AY540" s="161"/>
      <c r="AZ540" s="161"/>
      <c r="BA540" s="161"/>
      <c r="BB540" s="161"/>
      <c r="BC540" s="236"/>
    </row>
    <row r="541" spans="1:55" ht="50.25" hidden="1" customHeight="1">
      <c r="A541" s="285"/>
      <c r="B541" s="287"/>
      <c r="C541" s="287"/>
      <c r="D541" s="168" t="s">
        <v>2</v>
      </c>
      <c r="E541" s="161">
        <f t="shared" si="397"/>
        <v>0</v>
      </c>
      <c r="F541" s="161">
        <f t="shared" si="398"/>
        <v>0</v>
      </c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1"/>
      <c r="AP541" s="161"/>
      <c r="AQ541" s="161"/>
      <c r="AR541" s="161"/>
      <c r="AS541" s="161"/>
      <c r="AT541" s="161"/>
      <c r="AU541" s="161"/>
      <c r="AV541" s="161"/>
      <c r="AW541" s="161"/>
      <c r="AX541" s="161"/>
      <c r="AY541" s="161"/>
      <c r="AZ541" s="161"/>
      <c r="BA541" s="161"/>
      <c r="BB541" s="161"/>
      <c r="BC541" s="236"/>
    </row>
    <row r="542" spans="1:55" ht="22.5" hidden="1" customHeight="1">
      <c r="A542" s="285"/>
      <c r="B542" s="287"/>
      <c r="C542" s="287"/>
      <c r="D542" s="234" t="s">
        <v>267</v>
      </c>
      <c r="E542" s="161">
        <f>H542+K542+N542+Q542+T542+W542+Z542+AE542+AJ542+AO542+AT542+AY542</f>
        <v>0</v>
      </c>
      <c r="F542" s="161">
        <f t="shared" si="398"/>
        <v>0</v>
      </c>
      <c r="G542" s="161" t="e">
        <f t="shared" ref="G542" si="401">F542*100/E542</f>
        <v>#DIV/0!</v>
      </c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1"/>
      <c r="AP542" s="161"/>
      <c r="AQ542" s="161"/>
      <c r="AR542" s="161"/>
      <c r="AS542" s="161"/>
      <c r="AT542" s="161"/>
      <c r="AU542" s="161"/>
      <c r="AV542" s="161"/>
      <c r="AW542" s="161"/>
      <c r="AX542" s="161"/>
      <c r="AY542" s="161"/>
      <c r="AZ542" s="161"/>
      <c r="BA542" s="161"/>
      <c r="BB542" s="161"/>
      <c r="BC542" s="236"/>
    </row>
    <row r="543" spans="1:55" ht="82.5" hidden="1" customHeight="1">
      <c r="A543" s="285"/>
      <c r="B543" s="287"/>
      <c r="C543" s="287"/>
      <c r="D543" s="234" t="s">
        <v>273</v>
      </c>
      <c r="E543" s="161">
        <f t="shared" ref="E543:E545" si="402">H543+K543+N543+Q543+T543+W543+Z543+AE543+AJ543+AO543+AT543+AY543</f>
        <v>0</v>
      </c>
      <c r="F543" s="161">
        <f t="shared" si="398"/>
        <v>0</v>
      </c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1"/>
      <c r="AP543" s="161"/>
      <c r="AQ543" s="161"/>
      <c r="AR543" s="161"/>
      <c r="AS543" s="161"/>
      <c r="AT543" s="161"/>
      <c r="AU543" s="161"/>
      <c r="AV543" s="161"/>
      <c r="AW543" s="161"/>
      <c r="AX543" s="161"/>
      <c r="AY543" s="161"/>
      <c r="AZ543" s="161"/>
      <c r="BA543" s="161"/>
      <c r="BB543" s="161"/>
      <c r="BC543" s="236"/>
    </row>
    <row r="544" spans="1:55" ht="22.5" hidden="1" customHeight="1">
      <c r="A544" s="285"/>
      <c r="B544" s="287"/>
      <c r="C544" s="287"/>
      <c r="D544" s="234" t="s">
        <v>268</v>
      </c>
      <c r="E544" s="161">
        <f t="shared" si="402"/>
        <v>0</v>
      </c>
      <c r="F544" s="161">
        <f t="shared" si="398"/>
        <v>0</v>
      </c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  <c r="AJ544" s="161"/>
      <c r="AK544" s="161"/>
      <c r="AL544" s="161"/>
      <c r="AM544" s="161"/>
      <c r="AN544" s="161"/>
      <c r="AO544" s="161"/>
      <c r="AP544" s="161"/>
      <c r="AQ544" s="161"/>
      <c r="AR544" s="161"/>
      <c r="AS544" s="161"/>
      <c r="AT544" s="161"/>
      <c r="AU544" s="161"/>
      <c r="AV544" s="161"/>
      <c r="AW544" s="161"/>
      <c r="AX544" s="161"/>
      <c r="AY544" s="161"/>
      <c r="AZ544" s="161"/>
      <c r="BA544" s="161"/>
      <c r="BB544" s="161"/>
      <c r="BC544" s="236"/>
    </row>
    <row r="545" spans="1:55" ht="31.2" hidden="1">
      <c r="A545" s="286"/>
      <c r="B545" s="287"/>
      <c r="C545" s="287"/>
      <c r="D545" s="236" t="s">
        <v>43</v>
      </c>
      <c r="E545" s="161">
        <f t="shared" si="402"/>
        <v>0</v>
      </c>
      <c r="F545" s="161">
        <f t="shared" si="398"/>
        <v>0</v>
      </c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1"/>
      <c r="AM545" s="161"/>
      <c r="AN545" s="161"/>
      <c r="AO545" s="161"/>
      <c r="AP545" s="161"/>
      <c r="AQ545" s="161"/>
      <c r="AR545" s="161"/>
      <c r="AS545" s="161"/>
      <c r="AT545" s="161"/>
      <c r="AU545" s="161"/>
      <c r="AV545" s="161"/>
      <c r="AW545" s="161"/>
      <c r="AX545" s="161"/>
      <c r="AY545" s="161"/>
      <c r="AZ545" s="161"/>
      <c r="BA545" s="161"/>
      <c r="BB545" s="161"/>
      <c r="BC545" s="236"/>
    </row>
    <row r="546" spans="1:55" ht="22.5" hidden="1" customHeight="1">
      <c r="A546" s="284" t="s">
        <v>642</v>
      </c>
      <c r="B546" s="287"/>
      <c r="C546" s="287" t="s">
        <v>292</v>
      </c>
      <c r="D546" s="148" t="s">
        <v>41</v>
      </c>
      <c r="E546" s="161">
        <f t="shared" ref="E546:E548" si="403">H546+K546+N546+Q546+T546+W546+Z546+AE546+AJ546+AO546+AT546+AY546</f>
        <v>0</v>
      </c>
      <c r="F546" s="161">
        <f t="shared" ref="F546:F552" si="404">I546+L546+O546+R546+U546+X546+AA546+AF546+AK546+AP546+AU546+AZ546</f>
        <v>0</v>
      </c>
      <c r="G546" s="161" t="e">
        <f t="shared" ref="G546" si="405">F546*100/E546</f>
        <v>#DIV/0!</v>
      </c>
      <c r="H546" s="161">
        <f>H547+H548+H549+H551+H552</f>
        <v>0</v>
      </c>
      <c r="I546" s="161">
        <f t="shared" ref="I546:BA546" si="406">I547+I548+I549+I551+I552</f>
        <v>0</v>
      </c>
      <c r="J546" s="161">
        <f t="shared" si="406"/>
        <v>0</v>
      </c>
      <c r="K546" s="161">
        <f t="shared" si="406"/>
        <v>0</v>
      </c>
      <c r="L546" s="161">
        <f t="shared" si="406"/>
        <v>0</v>
      </c>
      <c r="M546" s="161">
        <f t="shared" si="406"/>
        <v>0</v>
      </c>
      <c r="N546" s="161">
        <f t="shared" si="406"/>
        <v>0</v>
      </c>
      <c r="O546" s="161">
        <f t="shared" si="406"/>
        <v>0</v>
      </c>
      <c r="P546" s="161">
        <f t="shared" si="406"/>
        <v>0</v>
      </c>
      <c r="Q546" s="161">
        <f t="shared" si="406"/>
        <v>0</v>
      </c>
      <c r="R546" s="161">
        <f t="shared" si="406"/>
        <v>0</v>
      </c>
      <c r="S546" s="161">
        <f t="shared" si="406"/>
        <v>0</v>
      </c>
      <c r="T546" s="161">
        <f t="shared" si="406"/>
        <v>0</v>
      </c>
      <c r="U546" s="161">
        <f t="shared" si="406"/>
        <v>0</v>
      </c>
      <c r="V546" s="161">
        <f t="shared" si="406"/>
        <v>0</v>
      </c>
      <c r="W546" s="161">
        <f t="shared" si="406"/>
        <v>0</v>
      </c>
      <c r="X546" s="161">
        <f t="shared" si="406"/>
        <v>0</v>
      </c>
      <c r="Y546" s="161">
        <f t="shared" si="406"/>
        <v>0</v>
      </c>
      <c r="Z546" s="161">
        <f t="shared" si="406"/>
        <v>0</v>
      </c>
      <c r="AA546" s="161">
        <f t="shared" si="406"/>
        <v>0</v>
      </c>
      <c r="AB546" s="161">
        <f t="shared" si="406"/>
        <v>0</v>
      </c>
      <c r="AC546" s="161">
        <f t="shared" si="406"/>
        <v>0</v>
      </c>
      <c r="AD546" s="161">
        <f t="shared" si="406"/>
        <v>0</v>
      </c>
      <c r="AE546" s="161">
        <f t="shared" si="406"/>
        <v>0</v>
      </c>
      <c r="AF546" s="161">
        <f t="shared" si="406"/>
        <v>0</v>
      </c>
      <c r="AG546" s="161">
        <f t="shared" si="406"/>
        <v>0</v>
      </c>
      <c r="AH546" s="161">
        <f t="shared" si="406"/>
        <v>0</v>
      </c>
      <c r="AI546" s="161">
        <f t="shared" si="406"/>
        <v>0</v>
      </c>
      <c r="AJ546" s="161">
        <f t="shared" si="406"/>
        <v>0</v>
      </c>
      <c r="AK546" s="161">
        <f t="shared" si="406"/>
        <v>0</v>
      </c>
      <c r="AL546" s="161">
        <f t="shared" si="406"/>
        <v>0</v>
      </c>
      <c r="AM546" s="161">
        <f t="shared" si="406"/>
        <v>0</v>
      </c>
      <c r="AN546" s="161">
        <f t="shared" si="406"/>
        <v>0</v>
      </c>
      <c r="AO546" s="161">
        <f t="shared" si="406"/>
        <v>0</v>
      </c>
      <c r="AP546" s="161">
        <f t="shared" si="406"/>
        <v>0</v>
      </c>
      <c r="AQ546" s="161">
        <f t="shared" si="406"/>
        <v>0</v>
      </c>
      <c r="AR546" s="161">
        <f t="shared" si="406"/>
        <v>0</v>
      </c>
      <c r="AS546" s="161">
        <f t="shared" si="406"/>
        <v>0</v>
      </c>
      <c r="AT546" s="161">
        <f t="shared" si="406"/>
        <v>0</v>
      </c>
      <c r="AU546" s="161">
        <f t="shared" si="406"/>
        <v>0</v>
      </c>
      <c r="AV546" s="161">
        <f t="shared" si="406"/>
        <v>0</v>
      </c>
      <c r="AW546" s="161">
        <f t="shared" si="406"/>
        <v>0</v>
      </c>
      <c r="AX546" s="161">
        <f t="shared" si="406"/>
        <v>0</v>
      </c>
      <c r="AY546" s="161">
        <f t="shared" si="406"/>
        <v>0</v>
      </c>
      <c r="AZ546" s="161">
        <f t="shared" si="406"/>
        <v>0</v>
      </c>
      <c r="BA546" s="161">
        <f t="shared" si="406"/>
        <v>0</v>
      </c>
      <c r="BB546" s="161"/>
      <c r="BC546" s="236"/>
    </row>
    <row r="547" spans="1:55" ht="32.25" hidden="1" customHeight="1">
      <c r="A547" s="285"/>
      <c r="B547" s="287"/>
      <c r="C547" s="287"/>
      <c r="D547" s="146" t="s">
        <v>37</v>
      </c>
      <c r="E547" s="161">
        <f t="shared" si="403"/>
        <v>0</v>
      </c>
      <c r="F547" s="161">
        <f t="shared" si="404"/>
        <v>0</v>
      </c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  <c r="AS547" s="161"/>
      <c r="AT547" s="161"/>
      <c r="AU547" s="161"/>
      <c r="AV547" s="161"/>
      <c r="AW547" s="161"/>
      <c r="AX547" s="161"/>
      <c r="AY547" s="161"/>
      <c r="AZ547" s="161"/>
      <c r="BA547" s="161"/>
      <c r="BB547" s="161"/>
      <c r="BC547" s="236"/>
    </row>
    <row r="548" spans="1:55" ht="50.25" hidden="1" customHeight="1">
      <c r="A548" s="285"/>
      <c r="B548" s="287"/>
      <c r="C548" s="287"/>
      <c r="D548" s="168" t="s">
        <v>2</v>
      </c>
      <c r="E548" s="161">
        <f t="shared" si="403"/>
        <v>0</v>
      </c>
      <c r="F548" s="161">
        <f t="shared" si="404"/>
        <v>0</v>
      </c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  <c r="AS548" s="161"/>
      <c r="AT548" s="161"/>
      <c r="AU548" s="161"/>
      <c r="AV548" s="161"/>
      <c r="AW548" s="161"/>
      <c r="AX548" s="161"/>
      <c r="AY548" s="161"/>
      <c r="AZ548" s="161"/>
      <c r="BA548" s="161"/>
      <c r="BB548" s="161"/>
      <c r="BC548" s="236"/>
    </row>
    <row r="549" spans="1:55" ht="22.5" hidden="1" customHeight="1">
      <c r="A549" s="285"/>
      <c r="B549" s="287"/>
      <c r="C549" s="287"/>
      <c r="D549" s="234" t="s">
        <v>267</v>
      </c>
      <c r="E549" s="161">
        <f>H549+K549+N549+Q549+T549+W549+Z549+AE549+AJ549+AO549+AT549+AY549</f>
        <v>0</v>
      </c>
      <c r="F549" s="161">
        <f t="shared" si="404"/>
        <v>0</v>
      </c>
      <c r="G549" s="161" t="e">
        <f t="shared" ref="G549" si="407">F549*100/E549</f>
        <v>#DIV/0!</v>
      </c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  <c r="AS549" s="161"/>
      <c r="AT549" s="161"/>
      <c r="AU549" s="161"/>
      <c r="AV549" s="161"/>
      <c r="AW549" s="161"/>
      <c r="AX549" s="161"/>
      <c r="AY549" s="161"/>
      <c r="AZ549" s="161"/>
      <c r="BA549" s="161"/>
      <c r="BB549" s="161"/>
      <c r="BC549" s="236"/>
    </row>
    <row r="550" spans="1:55" ht="82.5" hidden="1" customHeight="1">
      <c r="A550" s="285"/>
      <c r="B550" s="287"/>
      <c r="C550" s="287"/>
      <c r="D550" s="234" t="s">
        <v>273</v>
      </c>
      <c r="E550" s="161">
        <f t="shared" ref="E550:E552" si="408">H550+K550+N550+Q550+T550+W550+Z550+AE550+AJ550+AO550+AT550+AY550</f>
        <v>0</v>
      </c>
      <c r="F550" s="161">
        <f t="shared" si="404"/>
        <v>0</v>
      </c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  <c r="AS550" s="161"/>
      <c r="AT550" s="161"/>
      <c r="AU550" s="161"/>
      <c r="AV550" s="161"/>
      <c r="AW550" s="161"/>
      <c r="AX550" s="161"/>
      <c r="AY550" s="161"/>
      <c r="AZ550" s="161"/>
      <c r="BA550" s="161"/>
      <c r="BB550" s="161"/>
      <c r="BC550" s="236"/>
    </row>
    <row r="551" spans="1:55" ht="22.5" hidden="1" customHeight="1">
      <c r="A551" s="285"/>
      <c r="B551" s="287"/>
      <c r="C551" s="287"/>
      <c r="D551" s="234" t="s">
        <v>268</v>
      </c>
      <c r="E551" s="161">
        <f t="shared" si="408"/>
        <v>0</v>
      </c>
      <c r="F551" s="161">
        <f t="shared" si="404"/>
        <v>0</v>
      </c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  <c r="AS551" s="161"/>
      <c r="AT551" s="161"/>
      <c r="AU551" s="161"/>
      <c r="AV551" s="161"/>
      <c r="AW551" s="161"/>
      <c r="AX551" s="161"/>
      <c r="AY551" s="161"/>
      <c r="AZ551" s="161"/>
      <c r="BA551" s="161"/>
      <c r="BB551" s="161"/>
      <c r="BC551" s="236"/>
    </row>
    <row r="552" spans="1:55" ht="31.2" hidden="1">
      <c r="A552" s="286"/>
      <c r="B552" s="287"/>
      <c r="C552" s="287"/>
      <c r="D552" s="236" t="s">
        <v>43</v>
      </c>
      <c r="E552" s="161">
        <f t="shared" si="408"/>
        <v>0</v>
      </c>
      <c r="F552" s="161">
        <f t="shared" si="404"/>
        <v>0</v>
      </c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1"/>
      <c r="AT552" s="161"/>
      <c r="AU552" s="161"/>
      <c r="AV552" s="161"/>
      <c r="AW552" s="161"/>
      <c r="AX552" s="161"/>
      <c r="AY552" s="161"/>
      <c r="AZ552" s="161"/>
      <c r="BA552" s="161"/>
      <c r="BB552" s="161"/>
      <c r="BC552" s="236"/>
    </row>
    <row r="553" spans="1:55" ht="15.6">
      <c r="A553" s="309" t="s">
        <v>314</v>
      </c>
      <c r="B553" s="310"/>
      <c r="C553" s="310"/>
      <c r="D553" s="148" t="s">
        <v>41</v>
      </c>
      <c r="E553" s="161">
        <f t="shared" ref="E553:F559" si="409">E182</f>
        <v>76197.15052000001</v>
      </c>
      <c r="F553" s="161">
        <f t="shared" si="409"/>
        <v>354.00000000000017</v>
      </c>
      <c r="G553" s="161">
        <f t="shared" si="285"/>
        <v>0.46458430214799601</v>
      </c>
      <c r="H553" s="161">
        <f t="shared" ref="H553:BA553" si="410">H182</f>
        <v>0</v>
      </c>
      <c r="I553" s="161">
        <f t="shared" si="410"/>
        <v>0</v>
      </c>
      <c r="J553" s="161">
        <f t="shared" si="410"/>
        <v>0</v>
      </c>
      <c r="K553" s="161">
        <f t="shared" si="410"/>
        <v>354.00000000000017</v>
      </c>
      <c r="L553" s="161">
        <f t="shared" si="410"/>
        <v>354.00000000000017</v>
      </c>
      <c r="M553" s="161">
        <f t="shared" si="410"/>
        <v>0</v>
      </c>
      <c r="N553" s="161">
        <f t="shared" si="410"/>
        <v>0</v>
      </c>
      <c r="O553" s="161">
        <f t="shared" si="410"/>
        <v>0</v>
      </c>
      <c r="P553" s="161">
        <f t="shared" si="410"/>
        <v>0</v>
      </c>
      <c r="Q553" s="161">
        <f t="shared" si="410"/>
        <v>565.16999999999996</v>
      </c>
      <c r="R553" s="161">
        <f t="shared" si="410"/>
        <v>0</v>
      </c>
      <c r="S553" s="161">
        <f t="shared" si="410"/>
        <v>0</v>
      </c>
      <c r="T553" s="161">
        <f t="shared" si="410"/>
        <v>2400</v>
      </c>
      <c r="U553" s="161">
        <f t="shared" si="410"/>
        <v>0</v>
      </c>
      <c r="V553" s="161">
        <f t="shared" si="410"/>
        <v>0</v>
      </c>
      <c r="W553" s="161">
        <f t="shared" si="410"/>
        <v>0</v>
      </c>
      <c r="X553" s="161">
        <f t="shared" si="410"/>
        <v>0</v>
      </c>
      <c r="Y553" s="161">
        <f t="shared" si="410"/>
        <v>0</v>
      </c>
      <c r="Z553" s="161">
        <f t="shared" si="410"/>
        <v>0</v>
      </c>
      <c r="AA553" s="161">
        <f t="shared" si="410"/>
        <v>0</v>
      </c>
      <c r="AB553" s="161">
        <f t="shared" si="410"/>
        <v>0</v>
      </c>
      <c r="AC553" s="161">
        <f t="shared" si="410"/>
        <v>0</v>
      </c>
      <c r="AD553" s="161">
        <f t="shared" si="410"/>
        <v>0</v>
      </c>
      <c r="AE553" s="161">
        <f t="shared" si="410"/>
        <v>72593.782470000006</v>
      </c>
      <c r="AF553" s="161">
        <f t="shared" si="410"/>
        <v>0</v>
      </c>
      <c r="AG553" s="161">
        <f t="shared" si="410"/>
        <v>0</v>
      </c>
      <c r="AH553" s="161">
        <f t="shared" si="410"/>
        <v>0</v>
      </c>
      <c r="AI553" s="161">
        <f t="shared" si="410"/>
        <v>0</v>
      </c>
      <c r="AJ553" s="161">
        <f t="shared" si="410"/>
        <v>0</v>
      </c>
      <c r="AK553" s="161">
        <f t="shared" si="410"/>
        <v>0</v>
      </c>
      <c r="AL553" s="161">
        <f t="shared" si="410"/>
        <v>0</v>
      </c>
      <c r="AM553" s="161">
        <f t="shared" si="410"/>
        <v>0</v>
      </c>
      <c r="AN553" s="161">
        <f t="shared" si="410"/>
        <v>0</v>
      </c>
      <c r="AO553" s="200">
        <f t="shared" si="410"/>
        <v>0</v>
      </c>
      <c r="AP553" s="200">
        <f t="shared" si="410"/>
        <v>0</v>
      </c>
      <c r="AQ553" s="161">
        <f t="shared" si="410"/>
        <v>0</v>
      </c>
      <c r="AR553" s="161">
        <f t="shared" si="410"/>
        <v>0</v>
      </c>
      <c r="AS553" s="161">
        <f t="shared" si="410"/>
        <v>0</v>
      </c>
      <c r="AT553" s="161">
        <f t="shared" si="410"/>
        <v>0</v>
      </c>
      <c r="AU553" s="161">
        <f t="shared" si="410"/>
        <v>0</v>
      </c>
      <c r="AV553" s="161">
        <f t="shared" si="410"/>
        <v>0</v>
      </c>
      <c r="AW553" s="161">
        <f t="shared" si="410"/>
        <v>0</v>
      </c>
      <c r="AX553" s="161">
        <f t="shared" si="410"/>
        <v>0</v>
      </c>
      <c r="AY553" s="161">
        <f t="shared" si="410"/>
        <v>284.19805000000002</v>
      </c>
      <c r="AZ553" s="161">
        <f t="shared" si="410"/>
        <v>0</v>
      </c>
      <c r="BA553" s="161">
        <f t="shared" si="410"/>
        <v>0</v>
      </c>
      <c r="BB553" s="161"/>
      <c r="BC553" s="236"/>
    </row>
    <row r="554" spans="1:55" ht="31.2">
      <c r="A554" s="309"/>
      <c r="B554" s="310"/>
      <c r="C554" s="310"/>
      <c r="D554" s="148" t="s">
        <v>37</v>
      </c>
      <c r="E554" s="161">
        <f t="shared" si="409"/>
        <v>0</v>
      </c>
      <c r="F554" s="161">
        <f t="shared" si="409"/>
        <v>0</v>
      </c>
      <c r="G554" s="161">
        <f>G183</f>
        <v>0</v>
      </c>
      <c r="H554" s="161">
        <f t="shared" ref="H554:BA554" si="411">H183</f>
        <v>0</v>
      </c>
      <c r="I554" s="161">
        <f t="shared" si="411"/>
        <v>0</v>
      </c>
      <c r="J554" s="161">
        <f t="shared" si="411"/>
        <v>0</v>
      </c>
      <c r="K554" s="161">
        <f t="shared" si="411"/>
        <v>0</v>
      </c>
      <c r="L554" s="161">
        <f t="shared" si="411"/>
        <v>0</v>
      </c>
      <c r="M554" s="161">
        <f t="shared" si="411"/>
        <v>0</v>
      </c>
      <c r="N554" s="161">
        <f t="shared" si="411"/>
        <v>0</v>
      </c>
      <c r="O554" s="161">
        <f t="shared" si="411"/>
        <v>0</v>
      </c>
      <c r="P554" s="161">
        <f t="shared" si="411"/>
        <v>0</v>
      </c>
      <c r="Q554" s="161">
        <f t="shared" si="411"/>
        <v>0</v>
      </c>
      <c r="R554" s="161">
        <f t="shared" si="411"/>
        <v>0</v>
      </c>
      <c r="S554" s="161">
        <f t="shared" si="411"/>
        <v>0</v>
      </c>
      <c r="T554" s="161">
        <f t="shared" si="411"/>
        <v>0</v>
      </c>
      <c r="U554" s="161">
        <f t="shared" si="411"/>
        <v>0</v>
      </c>
      <c r="V554" s="161">
        <f t="shared" si="411"/>
        <v>0</v>
      </c>
      <c r="W554" s="161">
        <f t="shared" si="411"/>
        <v>0</v>
      </c>
      <c r="X554" s="161">
        <f t="shared" si="411"/>
        <v>0</v>
      </c>
      <c r="Y554" s="161">
        <f t="shared" si="411"/>
        <v>0</v>
      </c>
      <c r="Z554" s="161">
        <f t="shared" si="411"/>
        <v>0</v>
      </c>
      <c r="AA554" s="161">
        <f t="shared" si="411"/>
        <v>0</v>
      </c>
      <c r="AB554" s="161">
        <f t="shared" si="411"/>
        <v>0</v>
      </c>
      <c r="AC554" s="161">
        <f t="shared" si="411"/>
        <v>0</v>
      </c>
      <c r="AD554" s="161">
        <f t="shared" si="411"/>
        <v>0</v>
      </c>
      <c r="AE554" s="161">
        <f t="shared" si="411"/>
        <v>0</v>
      </c>
      <c r="AF554" s="161">
        <f t="shared" si="411"/>
        <v>0</v>
      </c>
      <c r="AG554" s="161">
        <f t="shared" si="411"/>
        <v>0</v>
      </c>
      <c r="AH554" s="161">
        <f t="shared" si="411"/>
        <v>0</v>
      </c>
      <c r="AI554" s="161">
        <f t="shared" si="411"/>
        <v>0</v>
      </c>
      <c r="AJ554" s="161">
        <f t="shared" si="411"/>
        <v>0</v>
      </c>
      <c r="AK554" s="161">
        <f t="shared" si="411"/>
        <v>0</v>
      </c>
      <c r="AL554" s="161">
        <f t="shared" si="411"/>
        <v>0</v>
      </c>
      <c r="AM554" s="161">
        <f t="shared" si="411"/>
        <v>0</v>
      </c>
      <c r="AN554" s="161">
        <f t="shared" si="411"/>
        <v>0</v>
      </c>
      <c r="AO554" s="161">
        <f t="shared" si="411"/>
        <v>0</v>
      </c>
      <c r="AP554" s="161">
        <f t="shared" si="411"/>
        <v>0</v>
      </c>
      <c r="AQ554" s="161">
        <f t="shared" si="411"/>
        <v>0</v>
      </c>
      <c r="AR554" s="161">
        <f t="shared" si="411"/>
        <v>0</v>
      </c>
      <c r="AS554" s="161">
        <f t="shared" si="411"/>
        <v>0</v>
      </c>
      <c r="AT554" s="161">
        <f t="shared" si="411"/>
        <v>0</v>
      </c>
      <c r="AU554" s="161">
        <f t="shared" si="411"/>
        <v>0</v>
      </c>
      <c r="AV554" s="161">
        <f t="shared" si="411"/>
        <v>0</v>
      </c>
      <c r="AW554" s="161">
        <f t="shared" si="411"/>
        <v>0</v>
      </c>
      <c r="AX554" s="161">
        <f t="shared" si="411"/>
        <v>0</v>
      </c>
      <c r="AY554" s="161">
        <f t="shared" si="411"/>
        <v>0</v>
      </c>
      <c r="AZ554" s="161">
        <f t="shared" si="411"/>
        <v>0</v>
      </c>
      <c r="BA554" s="161">
        <f t="shared" si="411"/>
        <v>0</v>
      </c>
      <c r="BB554" s="161"/>
      <c r="BC554" s="236"/>
    </row>
    <row r="555" spans="1:55" ht="46.8">
      <c r="A555" s="309"/>
      <c r="B555" s="310"/>
      <c r="C555" s="310"/>
      <c r="D555" s="169" t="s">
        <v>2</v>
      </c>
      <c r="E555" s="161">
        <f t="shared" si="409"/>
        <v>10198.9</v>
      </c>
      <c r="F555" s="161">
        <f t="shared" si="409"/>
        <v>0</v>
      </c>
      <c r="G555" s="161">
        <f t="shared" si="285"/>
        <v>0</v>
      </c>
      <c r="H555" s="161">
        <f t="shared" ref="H555:BA555" si="412">H184</f>
        <v>0</v>
      </c>
      <c r="I555" s="161">
        <f t="shared" si="412"/>
        <v>0</v>
      </c>
      <c r="J555" s="161">
        <f t="shared" si="412"/>
        <v>0</v>
      </c>
      <c r="K555" s="161">
        <f t="shared" si="412"/>
        <v>0</v>
      </c>
      <c r="L555" s="161">
        <f t="shared" si="412"/>
        <v>0</v>
      </c>
      <c r="M555" s="161">
        <f t="shared" si="412"/>
        <v>0</v>
      </c>
      <c r="N555" s="161">
        <f t="shared" si="412"/>
        <v>0</v>
      </c>
      <c r="O555" s="161">
        <f t="shared" si="412"/>
        <v>0</v>
      </c>
      <c r="P555" s="161">
        <f t="shared" si="412"/>
        <v>0</v>
      </c>
      <c r="Q555" s="161">
        <f t="shared" si="412"/>
        <v>0</v>
      </c>
      <c r="R555" s="161">
        <f t="shared" si="412"/>
        <v>0</v>
      </c>
      <c r="S555" s="161">
        <f t="shared" si="412"/>
        <v>0</v>
      </c>
      <c r="T555" s="161">
        <f t="shared" si="412"/>
        <v>0</v>
      </c>
      <c r="U555" s="161">
        <f t="shared" si="412"/>
        <v>0</v>
      </c>
      <c r="V555" s="161">
        <f t="shared" si="412"/>
        <v>0</v>
      </c>
      <c r="W555" s="161">
        <f t="shared" si="412"/>
        <v>0</v>
      </c>
      <c r="X555" s="161">
        <f t="shared" si="412"/>
        <v>0</v>
      </c>
      <c r="Y555" s="161">
        <f t="shared" si="412"/>
        <v>0</v>
      </c>
      <c r="Z555" s="161">
        <f t="shared" si="412"/>
        <v>0</v>
      </c>
      <c r="AA555" s="161">
        <f t="shared" si="412"/>
        <v>0</v>
      </c>
      <c r="AB555" s="161">
        <f t="shared" si="412"/>
        <v>0</v>
      </c>
      <c r="AC555" s="161">
        <f t="shared" si="412"/>
        <v>0</v>
      </c>
      <c r="AD555" s="161">
        <f t="shared" si="412"/>
        <v>0</v>
      </c>
      <c r="AE555" s="161">
        <f t="shared" si="412"/>
        <v>10198.9</v>
      </c>
      <c r="AF555" s="161">
        <f t="shared" si="412"/>
        <v>0</v>
      </c>
      <c r="AG555" s="161">
        <f t="shared" si="412"/>
        <v>0</v>
      </c>
      <c r="AH555" s="161">
        <f t="shared" si="412"/>
        <v>0</v>
      </c>
      <c r="AI555" s="161">
        <f t="shared" si="412"/>
        <v>0</v>
      </c>
      <c r="AJ555" s="161">
        <f t="shared" si="412"/>
        <v>0</v>
      </c>
      <c r="AK555" s="161">
        <f t="shared" si="412"/>
        <v>0</v>
      </c>
      <c r="AL555" s="161">
        <f t="shared" si="412"/>
        <v>0</v>
      </c>
      <c r="AM555" s="161">
        <f t="shared" si="412"/>
        <v>0</v>
      </c>
      <c r="AN555" s="161">
        <f t="shared" si="412"/>
        <v>0</v>
      </c>
      <c r="AO555" s="161">
        <f t="shared" si="412"/>
        <v>0</v>
      </c>
      <c r="AP555" s="161">
        <f t="shared" si="412"/>
        <v>0</v>
      </c>
      <c r="AQ555" s="161">
        <f t="shared" si="412"/>
        <v>0</v>
      </c>
      <c r="AR555" s="161">
        <f t="shared" si="412"/>
        <v>0</v>
      </c>
      <c r="AS555" s="161">
        <f t="shared" si="412"/>
        <v>0</v>
      </c>
      <c r="AT555" s="161">
        <f t="shared" si="412"/>
        <v>0</v>
      </c>
      <c r="AU555" s="161">
        <f t="shared" si="412"/>
        <v>0</v>
      </c>
      <c r="AV555" s="161">
        <f t="shared" si="412"/>
        <v>0</v>
      </c>
      <c r="AW555" s="161">
        <f t="shared" si="412"/>
        <v>0</v>
      </c>
      <c r="AX555" s="161">
        <f t="shared" si="412"/>
        <v>0</v>
      </c>
      <c r="AY555" s="161">
        <f t="shared" si="412"/>
        <v>0</v>
      </c>
      <c r="AZ555" s="161">
        <f t="shared" si="412"/>
        <v>0</v>
      </c>
      <c r="BA555" s="161">
        <f t="shared" si="412"/>
        <v>0</v>
      </c>
      <c r="BB555" s="161"/>
      <c r="BC555" s="236"/>
    </row>
    <row r="556" spans="1:55" ht="15.6">
      <c r="A556" s="309"/>
      <c r="B556" s="310"/>
      <c r="C556" s="310"/>
      <c r="D556" s="235" t="s">
        <v>267</v>
      </c>
      <c r="E556" s="161">
        <f t="shared" si="409"/>
        <v>65998.250520000016</v>
      </c>
      <c r="F556" s="161">
        <f t="shared" si="409"/>
        <v>354.00000000000017</v>
      </c>
      <c r="G556" s="161">
        <f t="shared" si="285"/>
        <v>0.53637785427770468</v>
      </c>
      <c r="H556" s="161">
        <f t="shared" ref="H556:BA556" si="413">H185</f>
        <v>0</v>
      </c>
      <c r="I556" s="161">
        <f t="shared" si="413"/>
        <v>0</v>
      </c>
      <c r="J556" s="161">
        <f t="shared" si="413"/>
        <v>0</v>
      </c>
      <c r="K556" s="161">
        <f t="shared" si="413"/>
        <v>354.00000000000017</v>
      </c>
      <c r="L556" s="161">
        <f t="shared" si="413"/>
        <v>354.00000000000017</v>
      </c>
      <c r="M556" s="161">
        <f t="shared" si="413"/>
        <v>0</v>
      </c>
      <c r="N556" s="161">
        <f t="shared" si="413"/>
        <v>0</v>
      </c>
      <c r="O556" s="161">
        <f t="shared" si="413"/>
        <v>0</v>
      </c>
      <c r="P556" s="161">
        <f t="shared" si="413"/>
        <v>0</v>
      </c>
      <c r="Q556" s="161">
        <f t="shared" si="413"/>
        <v>565.16999999999996</v>
      </c>
      <c r="R556" s="161">
        <f t="shared" si="413"/>
        <v>0</v>
      </c>
      <c r="S556" s="161">
        <f t="shared" si="413"/>
        <v>0</v>
      </c>
      <c r="T556" s="161">
        <f t="shared" si="413"/>
        <v>2400</v>
      </c>
      <c r="U556" s="161">
        <f t="shared" si="413"/>
        <v>0</v>
      </c>
      <c r="V556" s="161">
        <f t="shared" si="413"/>
        <v>0</v>
      </c>
      <c r="W556" s="161">
        <f t="shared" si="413"/>
        <v>0</v>
      </c>
      <c r="X556" s="161">
        <f t="shared" si="413"/>
        <v>0</v>
      </c>
      <c r="Y556" s="161">
        <f t="shared" si="413"/>
        <v>0</v>
      </c>
      <c r="Z556" s="161">
        <f t="shared" si="413"/>
        <v>0</v>
      </c>
      <c r="AA556" s="161">
        <f t="shared" si="413"/>
        <v>0</v>
      </c>
      <c r="AB556" s="161">
        <f t="shared" si="413"/>
        <v>0</v>
      </c>
      <c r="AC556" s="161">
        <f t="shared" si="413"/>
        <v>0</v>
      </c>
      <c r="AD556" s="161">
        <f t="shared" si="413"/>
        <v>0</v>
      </c>
      <c r="AE556" s="161">
        <f t="shared" si="413"/>
        <v>62394.882470000004</v>
      </c>
      <c r="AF556" s="161">
        <f t="shared" si="413"/>
        <v>0</v>
      </c>
      <c r="AG556" s="161">
        <f t="shared" si="413"/>
        <v>0</v>
      </c>
      <c r="AH556" s="161">
        <f t="shared" si="413"/>
        <v>0</v>
      </c>
      <c r="AI556" s="161">
        <f t="shared" si="413"/>
        <v>0</v>
      </c>
      <c r="AJ556" s="161">
        <f t="shared" si="413"/>
        <v>0</v>
      </c>
      <c r="AK556" s="161">
        <f t="shared" si="413"/>
        <v>0</v>
      </c>
      <c r="AL556" s="161">
        <f t="shared" si="413"/>
        <v>0</v>
      </c>
      <c r="AM556" s="161">
        <f t="shared" si="413"/>
        <v>0</v>
      </c>
      <c r="AN556" s="161">
        <f t="shared" si="413"/>
        <v>0</v>
      </c>
      <c r="AO556" s="161">
        <f t="shared" si="413"/>
        <v>0</v>
      </c>
      <c r="AP556" s="161">
        <f t="shared" si="413"/>
        <v>0</v>
      </c>
      <c r="AQ556" s="161">
        <f t="shared" si="413"/>
        <v>0</v>
      </c>
      <c r="AR556" s="161">
        <f t="shared" si="413"/>
        <v>0</v>
      </c>
      <c r="AS556" s="161">
        <f t="shared" si="413"/>
        <v>0</v>
      </c>
      <c r="AT556" s="161">
        <f t="shared" si="413"/>
        <v>0</v>
      </c>
      <c r="AU556" s="161">
        <f t="shared" si="413"/>
        <v>0</v>
      </c>
      <c r="AV556" s="161">
        <f t="shared" si="413"/>
        <v>0</v>
      </c>
      <c r="AW556" s="161">
        <f t="shared" si="413"/>
        <v>0</v>
      </c>
      <c r="AX556" s="161">
        <f t="shared" si="413"/>
        <v>0</v>
      </c>
      <c r="AY556" s="161">
        <f t="shared" si="413"/>
        <v>284.19805000000002</v>
      </c>
      <c r="AZ556" s="161">
        <f t="shared" si="413"/>
        <v>0</v>
      </c>
      <c r="BA556" s="161">
        <f t="shared" si="413"/>
        <v>0</v>
      </c>
      <c r="BB556" s="161"/>
      <c r="BC556" s="236"/>
    </row>
    <row r="557" spans="1:55" ht="82.5" customHeight="1">
      <c r="A557" s="309"/>
      <c r="B557" s="310"/>
      <c r="C557" s="310"/>
      <c r="D557" s="235" t="s">
        <v>273</v>
      </c>
      <c r="E557" s="161">
        <f t="shared" si="409"/>
        <v>23.19605</v>
      </c>
      <c r="F557" s="161">
        <f t="shared" si="409"/>
        <v>0</v>
      </c>
      <c r="G557" s="161">
        <f>G186</f>
        <v>0</v>
      </c>
      <c r="H557" s="161">
        <f t="shared" ref="H557:BA557" si="414">H186</f>
        <v>0</v>
      </c>
      <c r="I557" s="161">
        <f t="shared" si="414"/>
        <v>0</v>
      </c>
      <c r="J557" s="161">
        <f t="shared" si="414"/>
        <v>0</v>
      </c>
      <c r="K557" s="161">
        <f t="shared" si="414"/>
        <v>0</v>
      </c>
      <c r="L557" s="161">
        <f t="shared" si="414"/>
        <v>0</v>
      </c>
      <c r="M557" s="161">
        <f t="shared" si="414"/>
        <v>0</v>
      </c>
      <c r="N557" s="161">
        <f t="shared" si="414"/>
        <v>0</v>
      </c>
      <c r="O557" s="161">
        <f t="shared" si="414"/>
        <v>0</v>
      </c>
      <c r="P557" s="161">
        <f t="shared" si="414"/>
        <v>0</v>
      </c>
      <c r="Q557" s="161">
        <f t="shared" si="414"/>
        <v>0</v>
      </c>
      <c r="R557" s="161">
        <f t="shared" si="414"/>
        <v>0</v>
      </c>
      <c r="S557" s="161">
        <f t="shared" si="414"/>
        <v>0</v>
      </c>
      <c r="T557" s="161">
        <f t="shared" si="414"/>
        <v>0</v>
      </c>
      <c r="U557" s="161">
        <f t="shared" si="414"/>
        <v>0</v>
      </c>
      <c r="V557" s="161">
        <f t="shared" si="414"/>
        <v>0</v>
      </c>
      <c r="W557" s="161">
        <f t="shared" si="414"/>
        <v>0</v>
      </c>
      <c r="X557" s="161">
        <f t="shared" si="414"/>
        <v>0</v>
      </c>
      <c r="Y557" s="161">
        <f t="shared" si="414"/>
        <v>0</v>
      </c>
      <c r="Z557" s="161">
        <f t="shared" si="414"/>
        <v>0</v>
      </c>
      <c r="AA557" s="161">
        <f t="shared" si="414"/>
        <v>0</v>
      </c>
      <c r="AB557" s="161">
        <f t="shared" si="414"/>
        <v>0</v>
      </c>
      <c r="AC557" s="161">
        <f t="shared" si="414"/>
        <v>0</v>
      </c>
      <c r="AD557" s="161">
        <f t="shared" si="414"/>
        <v>0</v>
      </c>
      <c r="AE557" s="161">
        <f t="shared" si="414"/>
        <v>0</v>
      </c>
      <c r="AF557" s="161">
        <f t="shared" si="414"/>
        <v>0</v>
      </c>
      <c r="AG557" s="161">
        <f t="shared" si="414"/>
        <v>0</v>
      </c>
      <c r="AH557" s="161">
        <f t="shared" si="414"/>
        <v>0</v>
      </c>
      <c r="AI557" s="161">
        <f t="shared" si="414"/>
        <v>0</v>
      </c>
      <c r="AJ557" s="161">
        <f t="shared" si="414"/>
        <v>0</v>
      </c>
      <c r="AK557" s="161">
        <f t="shared" si="414"/>
        <v>0</v>
      </c>
      <c r="AL557" s="161">
        <f t="shared" si="414"/>
        <v>0</v>
      </c>
      <c r="AM557" s="161">
        <f t="shared" si="414"/>
        <v>0</v>
      </c>
      <c r="AN557" s="161">
        <f t="shared" si="414"/>
        <v>0</v>
      </c>
      <c r="AO557" s="161">
        <f t="shared" si="414"/>
        <v>0</v>
      </c>
      <c r="AP557" s="161">
        <f t="shared" si="414"/>
        <v>0</v>
      </c>
      <c r="AQ557" s="161">
        <f t="shared" si="414"/>
        <v>0</v>
      </c>
      <c r="AR557" s="161">
        <f t="shared" si="414"/>
        <v>0</v>
      </c>
      <c r="AS557" s="161">
        <f t="shared" si="414"/>
        <v>0</v>
      </c>
      <c r="AT557" s="161">
        <f t="shared" si="414"/>
        <v>0</v>
      </c>
      <c r="AU557" s="161">
        <f t="shared" si="414"/>
        <v>0</v>
      </c>
      <c r="AV557" s="161">
        <f t="shared" si="414"/>
        <v>0</v>
      </c>
      <c r="AW557" s="161">
        <f t="shared" si="414"/>
        <v>0</v>
      </c>
      <c r="AX557" s="161">
        <f t="shared" si="414"/>
        <v>0</v>
      </c>
      <c r="AY557" s="161">
        <f t="shared" si="414"/>
        <v>23.19605</v>
      </c>
      <c r="AZ557" s="161">
        <f t="shared" si="414"/>
        <v>0</v>
      </c>
      <c r="BA557" s="161">
        <f t="shared" si="414"/>
        <v>0</v>
      </c>
      <c r="BB557" s="161"/>
      <c r="BC557" s="236"/>
    </row>
    <row r="558" spans="1:55" ht="15.6">
      <c r="A558" s="309"/>
      <c r="B558" s="310"/>
      <c r="C558" s="310"/>
      <c r="D558" s="235" t="s">
        <v>268</v>
      </c>
      <c r="E558" s="161">
        <f t="shared" si="409"/>
        <v>0</v>
      </c>
      <c r="F558" s="161">
        <f t="shared" si="409"/>
        <v>0</v>
      </c>
      <c r="G558" s="161">
        <f>G187</f>
        <v>0</v>
      </c>
      <c r="H558" s="161">
        <f t="shared" ref="H558:BA558" si="415">H187</f>
        <v>0</v>
      </c>
      <c r="I558" s="161">
        <f t="shared" si="415"/>
        <v>0</v>
      </c>
      <c r="J558" s="161">
        <f t="shared" si="415"/>
        <v>0</v>
      </c>
      <c r="K558" s="161">
        <f t="shared" si="415"/>
        <v>0</v>
      </c>
      <c r="L558" s="161">
        <f t="shared" si="415"/>
        <v>0</v>
      </c>
      <c r="M558" s="161">
        <f t="shared" si="415"/>
        <v>0</v>
      </c>
      <c r="N558" s="161">
        <f t="shared" si="415"/>
        <v>0</v>
      </c>
      <c r="O558" s="161">
        <f t="shared" si="415"/>
        <v>0</v>
      </c>
      <c r="P558" s="161">
        <f t="shared" si="415"/>
        <v>0</v>
      </c>
      <c r="Q558" s="161">
        <f t="shared" si="415"/>
        <v>0</v>
      </c>
      <c r="R558" s="161">
        <f t="shared" si="415"/>
        <v>0</v>
      </c>
      <c r="S558" s="161">
        <f t="shared" si="415"/>
        <v>0</v>
      </c>
      <c r="T558" s="161">
        <f t="shared" si="415"/>
        <v>0</v>
      </c>
      <c r="U558" s="161">
        <f t="shared" si="415"/>
        <v>0</v>
      </c>
      <c r="V558" s="161">
        <f t="shared" si="415"/>
        <v>0</v>
      </c>
      <c r="W558" s="161">
        <f t="shared" si="415"/>
        <v>0</v>
      </c>
      <c r="X558" s="161">
        <f t="shared" si="415"/>
        <v>0</v>
      </c>
      <c r="Y558" s="161">
        <f t="shared" si="415"/>
        <v>0</v>
      </c>
      <c r="Z558" s="161">
        <f t="shared" si="415"/>
        <v>0</v>
      </c>
      <c r="AA558" s="161">
        <f t="shared" si="415"/>
        <v>0</v>
      </c>
      <c r="AB558" s="161">
        <f t="shared" si="415"/>
        <v>0</v>
      </c>
      <c r="AC558" s="161">
        <f t="shared" si="415"/>
        <v>0</v>
      </c>
      <c r="AD558" s="161">
        <f t="shared" si="415"/>
        <v>0</v>
      </c>
      <c r="AE558" s="161">
        <f t="shared" si="415"/>
        <v>0</v>
      </c>
      <c r="AF558" s="161">
        <f t="shared" si="415"/>
        <v>0</v>
      </c>
      <c r="AG558" s="161">
        <f t="shared" si="415"/>
        <v>0</v>
      </c>
      <c r="AH558" s="161">
        <f t="shared" si="415"/>
        <v>0</v>
      </c>
      <c r="AI558" s="161">
        <f t="shared" si="415"/>
        <v>0</v>
      </c>
      <c r="AJ558" s="161">
        <f t="shared" si="415"/>
        <v>0</v>
      </c>
      <c r="AK558" s="161">
        <f t="shared" si="415"/>
        <v>0</v>
      </c>
      <c r="AL558" s="161">
        <f t="shared" si="415"/>
        <v>0</v>
      </c>
      <c r="AM558" s="161">
        <f t="shared" si="415"/>
        <v>0</v>
      </c>
      <c r="AN558" s="161">
        <f t="shared" si="415"/>
        <v>0</v>
      </c>
      <c r="AO558" s="161">
        <f t="shared" si="415"/>
        <v>0</v>
      </c>
      <c r="AP558" s="161">
        <f t="shared" si="415"/>
        <v>0</v>
      </c>
      <c r="AQ558" s="161">
        <f t="shared" si="415"/>
        <v>0</v>
      </c>
      <c r="AR558" s="161">
        <f t="shared" si="415"/>
        <v>0</v>
      </c>
      <c r="AS558" s="161">
        <f t="shared" si="415"/>
        <v>0</v>
      </c>
      <c r="AT558" s="161">
        <f t="shared" si="415"/>
        <v>0</v>
      </c>
      <c r="AU558" s="161">
        <f t="shared" si="415"/>
        <v>0</v>
      </c>
      <c r="AV558" s="161">
        <f t="shared" si="415"/>
        <v>0</v>
      </c>
      <c r="AW558" s="161">
        <f t="shared" si="415"/>
        <v>0</v>
      </c>
      <c r="AX558" s="161">
        <f t="shared" si="415"/>
        <v>0</v>
      </c>
      <c r="AY558" s="161">
        <f t="shared" si="415"/>
        <v>0</v>
      </c>
      <c r="AZ558" s="161">
        <f t="shared" si="415"/>
        <v>0</v>
      </c>
      <c r="BA558" s="161">
        <f t="shared" si="415"/>
        <v>0</v>
      </c>
      <c r="BB558" s="161"/>
      <c r="BC558" s="236"/>
    </row>
    <row r="559" spans="1:55" ht="31.2">
      <c r="A559" s="309"/>
      <c r="B559" s="310"/>
      <c r="C559" s="310"/>
      <c r="D559" s="142" t="s">
        <v>43</v>
      </c>
      <c r="E559" s="161">
        <f t="shared" si="409"/>
        <v>0</v>
      </c>
      <c r="F559" s="161">
        <f t="shared" si="409"/>
        <v>0</v>
      </c>
      <c r="G559" s="161">
        <f>G188</f>
        <v>0</v>
      </c>
      <c r="H559" s="161">
        <f t="shared" ref="H559:BA559" si="416">H188</f>
        <v>0</v>
      </c>
      <c r="I559" s="161">
        <f t="shared" si="416"/>
        <v>0</v>
      </c>
      <c r="J559" s="161">
        <f t="shared" si="416"/>
        <v>0</v>
      </c>
      <c r="K559" s="161">
        <f t="shared" si="416"/>
        <v>0</v>
      </c>
      <c r="L559" s="161">
        <f t="shared" si="416"/>
        <v>0</v>
      </c>
      <c r="M559" s="161">
        <f t="shared" si="416"/>
        <v>0</v>
      </c>
      <c r="N559" s="161">
        <f t="shared" si="416"/>
        <v>0</v>
      </c>
      <c r="O559" s="161">
        <f t="shared" si="416"/>
        <v>0</v>
      </c>
      <c r="P559" s="161">
        <f t="shared" si="416"/>
        <v>0</v>
      </c>
      <c r="Q559" s="161">
        <f t="shared" si="416"/>
        <v>0</v>
      </c>
      <c r="R559" s="161">
        <f t="shared" si="416"/>
        <v>0</v>
      </c>
      <c r="S559" s="161">
        <f t="shared" si="416"/>
        <v>0</v>
      </c>
      <c r="T559" s="161">
        <f t="shared" si="416"/>
        <v>0</v>
      </c>
      <c r="U559" s="161">
        <f t="shared" si="416"/>
        <v>0</v>
      </c>
      <c r="V559" s="161">
        <f t="shared" si="416"/>
        <v>0</v>
      </c>
      <c r="W559" s="161">
        <f t="shared" si="416"/>
        <v>0</v>
      </c>
      <c r="X559" s="161">
        <f t="shared" si="416"/>
        <v>0</v>
      </c>
      <c r="Y559" s="161">
        <f t="shared" si="416"/>
        <v>0</v>
      </c>
      <c r="Z559" s="161">
        <f t="shared" si="416"/>
        <v>0</v>
      </c>
      <c r="AA559" s="161">
        <f t="shared" si="416"/>
        <v>0</v>
      </c>
      <c r="AB559" s="161">
        <f t="shared" si="416"/>
        <v>0</v>
      </c>
      <c r="AC559" s="161">
        <f t="shared" si="416"/>
        <v>0</v>
      </c>
      <c r="AD559" s="161">
        <f t="shared" si="416"/>
        <v>0</v>
      </c>
      <c r="AE559" s="161">
        <f t="shared" si="416"/>
        <v>0</v>
      </c>
      <c r="AF559" s="161">
        <f t="shared" si="416"/>
        <v>0</v>
      </c>
      <c r="AG559" s="161">
        <f t="shared" si="416"/>
        <v>0</v>
      </c>
      <c r="AH559" s="161">
        <f t="shared" si="416"/>
        <v>0</v>
      </c>
      <c r="AI559" s="161">
        <f t="shared" si="416"/>
        <v>0</v>
      </c>
      <c r="AJ559" s="161">
        <f t="shared" si="416"/>
        <v>0</v>
      </c>
      <c r="AK559" s="161">
        <f t="shared" si="416"/>
        <v>0</v>
      </c>
      <c r="AL559" s="161">
        <f t="shared" si="416"/>
        <v>0</v>
      </c>
      <c r="AM559" s="161">
        <f t="shared" si="416"/>
        <v>0</v>
      </c>
      <c r="AN559" s="161">
        <f t="shared" si="416"/>
        <v>0</v>
      </c>
      <c r="AO559" s="161">
        <f t="shared" si="416"/>
        <v>0</v>
      </c>
      <c r="AP559" s="161">
        <f t="shared" si="416"/>
        <v>0</v>
      </c>
      <c r="AQ559" s="161">
        <f t="shared" si="416"/>
        <v>0</v>
      </c>
      <c r="AR559" s="161">
        <f t="shared" si="416"/>
        <v>0</v>
      </c>
      <c r="AS559" s="161">
        <f t="shared" si="416"/>
        <v>0</v>
      </c>
      <c r="AT559" s="161">
        <f t="shared" si="416"/>
        <v>0</v>
      </c>
      <c r="AU559" s="161">
        <f t="shared" si="416"/>
        <v>0</v>
      </c>
      <c r="AV559" s="161">
        <f t="shared" si="416"/>
        <v>0</v>
      </c>
      <c r="AW559" s="161">
        <f t="shared" si="416"/>
        <v>0</v>
      </c>
      <c r="AX559" s="161">
        <f t="shared" si="416"/>
        <v>0</v>
      </c>
      <c r="AY559" s="161">
        <f t="shared" si="416"/>
        <v>0</v>
      </c>
      <c r="AZ559" s="161">
        <f t="shared" si="416"/>
        <v>0</v>
      </c>
      <c r="BA559" s="161">
        <f t="shared" si="416"/>
        <v>0</v>
      </c>
      <c r="BB559" s="161"/>
      <c r="BC559" s="236"/>
    </row>
    <row r="560" spans="1:55" ht="22.5" customHeight="1">
      <c r="A560" s="288" t="s">
        <v>280</v>
      </c>
      <c r="B560" s="287" t="s">
        <v>315</v>
      </c>
      <c r="C560" s="287" t="s">
        <v>297</v>
      </c>
      <c r="D560" s="148" t="s">
        <v>41</v>
      </c>
      <c r="E560" s="161">
        <f>H560+K560+N560+Q560+T560+W560+Z560+AE560+AJ560+AO560+AT560+AY560</f>
        <v>1037</v>
      </c>
      <c r="F560" s="161">
        <f>I560+L560+O560+R560+U560+X560+AA560+AF560+AK560+AP560+AU560+AZ560</f>
        <v>0</v>
      </c>
      <c r="G560" s="161">
        <f t="shared" ref="G560:G611" si="417">F560*100/E560</f>
        <v>0</v>
      </c>
      <c r="H560" s="161">
        <f>H561+H562+H563+H565+H566</f>
        <v>0</v>
      </c>
      <c r="I560" s="161">
        <f>I561+I562+I563+I565+I566</f>
        <v>0</v>
      </c>
      <c r="J560" s="161"/>
      <c r="K560" s="161">
        <f>K561+K562+K563+K565+K566</f>
        <v>0</v>
      </c>
      <c r="L560" s="161">
        <f t="shared" ref="L560" si="418">L561+L562+L563+L565+L566</f>
        <v>0</v>
      </c>
      <c r="M560" s="161"/>
      <c r="N560" s="161">
        <f t="shared" ref="N560:O560" si="419">N561+N562+N563+N565+N566</f>
        <v>0</v>
      </c>
      <c r="O560" s="161">
        <f t="shared" si="419"/>
        <v>0</v>
      </c>
      <c r="P560" s="161"/>
      <c r="Q560" s="161">
        <f t="shared" ref="Q560:R560" si="420">Q561+Q562+Q563+Q565+Q566</f>
        <v>0</v>
      </c>
      <c r="R560" s="161">
        <f t="shared" si="420"/>
        <v>0</v>
      </c>
      <c r="S560" s="161"/>
      <c r="T560" s="161">
        <f t="shared" ref="T560:U560" si="421">T561+T562+T563+T565+T566</f>
        <v>245.94</v>
      </c>
      <c r="U560" s="161">
        <f t="shared" si="421"/>
        <v>0</v>
      </c>
      <c r="V560" s="161"/>
      <c r="W560" s="161">
        <f t="shared" ref="W560:X560" si="422">W561+W562+W563+W565+W566</f>
        <v>0</v>
      </c>
      <c r="X560" s="161">
        <f t="shared" si="422"/>
        <v>0</v>
      </c>
      <c r="Y560" s="161"/>
      <c r="Z560" s="161">
        <f t="shared" ref="Z560:AC560" si="423">Z561+Z562+Z563+Z565+Z566</f>
        <v>0</v>
      </c>
      <c r="AA560" s="161">
        <f t="shared" si="423"/>
        <v>0</v>
      </c>
      <c r="AB560" s="161">
        <f t="shared" si="423"/>
        <v>0</v>
      </c>
      <c r="AC560" s="161">
        <f t="shared" si="423"/>
        <v>0</v>
      </c>
      <c r="AD560" s="161"/>
      <c r="AE560" s="161">
        <f t="shared" ref="AE560:AH560" si="424">AE561+AE562+AE563+AE565+AE566</f>
        <v>0</v>
      </c>
      <c r="AF560" s="161">
        <f t="shared" si="424"/>
        <v>0</v>
      </c>
      <c r="AG560" s="161">
        <f t="shared" si="424"/>
        <v>0</v>
      </c>
      <c r="AH560" s="161">
        <f t="shared" si="424"/>
        <v>0</v>
      </c>
      <c r="AI560" s="161"/>
      <c r="AJ560" s="161">
        <f t="shared" ref="AJ560:AM560" si="425">AJ561+AJ562+AJ563+AJ565+AJ566</f>
        <v>101.06</v>
      </c>
      <c r="AK560" s="161">
        <f t="shared" si="425"/>
        <v>0</v>
      </c>
      <c r="AL560" s="161">
        <f t="shared" si="425"/>
        <v>0</v>
      </c>
      <c r="AM560" s="161">
        <f t="shared" si="425"/>
        <v>0</v>
      </c>
      <c r="AN560" s="161"/>
      <c r="AO560" s="161">
        <f t="shared" ref="AO560:AR560" si="426">AO561+AO562+AO563+AO565+AO566</f>
        <v>0</v>
      </c>
      <c r="AP560" s="161">
        <f t="shared" si="426"/>
        <v>0</v>
      </c>
      <c r="AQ560" s="161">
        <f t="shared" si="426"/>
        <v>0</v>
      </c>
      <c r="AR560" s="161">
        <f t="shared" si="426"/>
        <v>0</v>
      </c>
      <c r="AS560" s="161"/>
      <c r="AT560" s="161">
        <f t="shared" ref="AT560:AW560" si="427">AT561+AT562+AT563+AT565+AT566</f>
        <v>0</v>
      </c>
      <c r="AU560" s="161">
        <f t="shared" si="427"/>
        <v>0</v>
      </c>
      <c r="AV560" s="161">
        <f t="shared" si="427"/>
        <v>0</v>
      </c>
      <c r="AW560" s="161">
        <f t="shared" si="427"/>
        <v>0</v>
      </c>
      <c r="AX560" s="161"/>
      <c r="AY560" s="161">
        <f t="shared" ref="AY560" si="428">AY561+AY562+AY563+AY565+AY566</f>
        <v>690</v>
      </c>
      <c r="AZ560" s="161">
        <f>AZ561+AZ562+AZ563+AZ565+AZ566</f>
        <v>0</v>
      </c>
      <c r="BA560" s="161"/>
      <c r="BB560" s="306" t="s">
        <v>406</v>
      </c>
      <c r="BC560" s="236"/>
    </row>
    <row r="561" spans="1:55" ht="32.25" customHeight="1">
      <c r="A561" s="288"/>
      <c r="B561" s="287"/>
      <c r="C561" s="287"/>
      <c r="D561" s="146" t="s">
        <v>37</v>
      </c>
      <c r="E561" s="161">
        <f t="shared" ref="E561:E563" si="429">H561+K561+N561+Q561+T561+W561+Z561+AE561+AJ561+AO561+AT561+AY561</f>
        <v>0</v>
      </c>
      <c r="F561" s="161">
        <f t="shared" ref="F561:F563" si="430">I561+L561+O561+R561+U561+X561+AA561+AF561+AK561+AP561+AU561+AZ561</f>
        <v>0</v>
      </c>
      <c r="G561" s="161"/>
      <c r="H561" s="161"/>
      <c r="I561" s="161"/>
      <c r="J561" s="161"/>
      <c r="K561" s="161">
        <f>K631</f>
        <v>0</v>
      </c>
      <c r="L561" s="161">
        <f t="shared" ref="L561:BA561" si="431">L631</f>
        <v>0</v>
      </c>
      <c r="M561" s="161">
        <f t="shared" si="431"/>
        <v>0</v>
      </c>
      <c r="N561" s="161">
        <f t="shared" si="431"/>
        <v>0</v>
      </c>
      <c r="O561" s="161">
        <f t="shared" si="431"/>
        <v>0</v>
      </c>
      <c r="P561" s="161">
        <f t="shared" si="431"/>
        <v>0</v>
      </c>
      <c r="Q561" s="161">
        <f t="shared" si="431"/>
        <v>0</v>
      </c>
      <c r="R561" s="161">
        <f t="shared" si="431"/>
        <v>0</v>
      </c>
      <c r="S561" s="161">
        <f t="shared" si="431"/>
        <v>0</v>
      </c>
      <c r="T561" s="161">
        <f t="shared" si="431"/>
        <v>0</v>
      </c>
      <c r="U561" s="161">
        <f t="shared" si="431"/>
        <v>0</v>
      </c>
      <c r="V561" s="161">
        <f t="shared" si="431"/>
        <v>0</v>
      </c>
      <c r="W561" s="161">
        <f t="shared" si="431"/>
        <v>0</v>
      </c>
      <c r="X561" s="161">
        <f t="shared" si="431"/>
        <v>0</v>
      </c>
      <c r="Y561" s="161">
        <f t="shared" si="431"/>
        <v>0</v>
      </c>
      <c r="Z561" s="161">
        <f t="shared" si="431"/>
        <v>0</v>
      </c>
      <c r="AA561" s="161">
        <f t="shared" si="431"/>
        <v>0</v>
      </c>
      <c r="AB561" s="161">
        <f t="shared" si="431"/>
        <v>0</v>
      </c>
      <c r="AC561" s="161">
        <f t="shared" si="431"/>
        <v>0</v>
      </c>
      <c r="AD561" s="161">
        <f t="shared" si="431"/>
        <v>0</v>
      </c>
      <c r="AE561" s="161">
        <f t="shared" si="431"/>
        <v>0</v>
      </c>
      <c r="AF561" s="161">
        <f t="shared" si="431"/>
        <v>0</v>
      </c>
      <c r="AG561" s="161">
        <f t="shared" si="431"/>
        <v>0</v>
      </c>
      <c r="AH561" s="161">
        <f t="shared" si="431"/>
        <v>0</v>
      </c>
      <c r="AI561" s="161">
        <f t="shared" si="431"/>
        <v>0</v>
      </c>
      <c r="AJ561" s="161">
        <f t="shared" si="431"/>
        <v>0</v>
      </c>
      <c r="AK561" s="161">
        <f t="shared" si="431"/>
        <v>0</v>
      </c>
      <c r="AL561" s="161">
        <f t="shared" si="431"/>
        <v>0</v>
      </c>
      <c r="AM561" s="161">
        <f t="shared" si="431"/>
        <v>0</v>
      </c>
      <c r="AN561" s="161">
        <f t="shared" si="431"/>
        <v>0</v>
      </c>
      <c r="AO561" s="161">
        <f t="shared" si="431"/>
        <v>0</v>
      </c>
      <c r="AP561" s="161">
        <f t="shared" si="431"/>
        <v>0</v>
      </c>
      <c r="AQ561" s="161">
        <f t="shared" si="431"/>
        <v>0</v>
      </c>
      <c r="AR561" s="161">
        <f t="shared" si="431"/>
        <v>0</v>
      </c>
      <c r="AS561" s="161">
        <f t="shared" si="431"/>
        <v>0</v>
      </c>
      <c r="AT561" s="161">
        <f t="shared" si="431"/>
        <v>0</v>
      </c>
      <c r="AU561" s="161">
        <f t="shared" si="431"/>
        <v>0</v>
      </c>
      <c r="AV561" s="161">
        <f t="shared" si="431"/>
        <v>0</v>
      </c>
      <c r="AW561" s="161">
        <f t="shared" si="431"/>
        <v>0</v>
      </c>
      <c r="AX561" s="161">
        <f t="shared" si="431"/>
        <v>0</v>
      </c>
      <c r="AY561" s="161">
        <f t="shared" si="431"/>
        <v>0</v>
      </c>
      <c r="AZ561" s="161">
        <f t="shared" si="431"/>
        <v>0</v>
      </c>
      <c r="BA561" s="161">
        <f t="shared" si="431"/>
        <v>0</v>
      </c>
      <c r="BB561" s="307"/>
      <c r="BC561" s="236"/>
    </row>
    <row r="562" spans="1:55" ht="50.25" customHeight="1">
      <c r="A562" s="288"/>
      <c r="B562" s="287"/>
      <c r="C562" s="287"/>
      <c r="D562" s="168" t="s">
        <v>2</v>
      </c>
      <c r="E562" s="161">
        <f t="shared" si="429"/>
        <v>347</v>
      </c>
      <c r="F562" s="161">
        <f t="shared" si="430"/>
        <v>0</v>
      </c>
      <c r="G562" s="161">
        <f t="shared" si="417"/>
        <v>0</v>
      </c>
      <c r="H562" s="161">
        <f t="shared" ref="H562:I562" si="432">H632</f>
        <v>0</v>
      </c>
      <c r="I562" s="161">
        <f t="shared" si="432"/>
        <v>0</v>
      </c>
      <c r="J562" s="161"/>
      <c r="K562" s="161">
        <f t="shared" ref="K562:BA562" si="433">K632</f>
        <v>0</v>
      </c>
      <c r="L562" s="161">
        <f t="shared" si="433"/>
        <v>0</v>
      </c>
      <c r="M562" s="161">
        <f t="shared" si="433"/>
        <v>0</v>
      </c>
      <c r="N562" s="161">
        <f t="shared" si="433"/>
        <v>0</v>
      </c>
      <c r="O562" s="161">
        <f t="shared" si="433"/>
        <v>0</v>
      </c>
      <c r="P562" s="161">
        <f t="shared" si="433"/>
        <v>0</v>
      </c>
      <c r="Q562" s="161">
        <f t="shared" si="433"/>
        <v>0</v>
      </c>
      <c r="R562" s="161">
        <f t="shared" si="433"/>
        <v>0</v>
      </c>
      <c r="S562" s="161">
        <f t="shared" si="433"/>
        <v>0</v>
      </c>
      <c r="T562" s="161">
        <f t="shared" si="433"/>
        <v>245.94</v>
      </c>
      <c r="U562" s="161">
        <f t="shared" si="433"/>
        <v>0</v>
      </c>
      <c r="V562" s="161">
        <f t="shared" si="433"/>
        <v>0</v>
      </c>
      <c r="W562" s="161">
        <f t="shared" si="433"/>
        <v>0</v>
      </c>
      <c r="X562" s="161">
        <f t="shared" si="433"/>
        <v>0</v>
      </c>
      <c r="Y562" s="161">
        <f t="shared" si="433"/>
        <v>0</v>
      </c>
      <c r="Z562" s="161">
        <f t="shared" si="433"/>
        <v>0</v>
      </c>
      <c r="AA562" s="161">
        <f t="shared" si="433"/>
        <v>0</v>
      </c>
      <c r="AB562" s="161">
        <f t="shared" si="433"/>
        <v>0</v>
      </c>
      <c r="AC562" s="161">
        <f t="shared" si="433"/>
        <v>0</v>
      </c>
      <c r="AD562" s="161">
        <f t="shared" si="433"/>
        <v>0</v>
      </c>
      <c r="AE562" s="161">
        <f t="shared" si="433"/>
        <v>0</v>
      </c>
      <c r="AF562" s="161">
        <f t="shared" si="433"/>
        <v>0</v>
      </c>
      <c r="AG562" s="161">
        <f t="shared" si="433"/>
        <v>0</v>
      </c>
      <c r="AH562" s="161">
        <f t="shared" si="433"/>
        <v>0</v>
      </c>
      <c r="AI562" s="161">
        <f t="shared" si="433"/>
        <v>0</v>
      </c>
      <c r="AJ562" s="161">
        <f t="shared" si="433"/>
        <v>101.06</v>
      </c>
      <c r="AK562" s="161">
        <f t="shared" si="433"/>
        <v>0</v>
      </c>
      <c r="AL562" s="161">
        <f t="shared" si="433"/>
        <v>0</v>
      </c>
      <c r="AM562" s="161">
        <f t="shared" si="433"/>
        <v>0</v>
      </c>
      <c r="AN562" s="161">
        <f t="shared" si="433"/>
        <v>0</v>
      </c>
      <c r="AO562" s="161">
        <f t="shared" si="433"/>
        <v>0</v>
      </c>
      <c r="AP562" s="161">
        <f t="shared" si="433"/>
        <v>0</v>
      </c>
      <c r="AQ562" s="161">
        <f t="shared" si="433"/>
        <v>0</v>
      </c>
      <c r="AR562" s="161">
        <f t="shared" si="433"/>
        <v>0</v>
      </c>
      <c r="AS562" s="161">
        <f t="shared" si="433"/>
        <v>0</v>
      </c>
      <c r="AT562" s="161">
        <f t="shared" si="433"/>
        <v>0</v>
      </c>
      <c r="AU562" s="161">
        <f t="shared" si="433"/>
        <v>0</v>
      </c>
      <c r="AV562" s="161">
        <f t="shared" si="433"/>
        <v>0</v>
      </c>
      <c r="AW562" s="161">
        <f t="shared" si="433"/>
        <v>0</v>
      </c>
      <c r="AX562" s="161">
        <f t="shared" si="433"/>
        <v>0</v>
      </c>
      <c r="AY562" s="161">
        <f t="shared" si="433"/>
        <v>0</v>
      </c>
      <c r="AZ562" s="161">
        <f t="shared" si="433"/>
        <v>0</v>
      </c>
      <c r="BA562" s="161">
        <f t="shared" si="433"/>
        <v>0</v>
      </c>
      <c r="BB562" s="307"/>
      <c r="BC562" s="236"/>
    </row>
    <row r="563" spans="1:55" ht="22.5" customHeight="1">
      <c r="A563" s="288"/>
      <c r="B563" s="287"/>
      <c r="C563" s="287"/>
      <c r="D563" s="234" t="s">
        <v>267</v>
      </c>
      <c r="E563" s="161">
        <f t="shared" si="429"/>
        <v>690</v>
      </c>
      <c r="F563" s="161">
        <f t="shared" si="430"/>
        <v>0</v>
      </c>
      <c r="G563" s="161">
        <f t="shared" si="417"/>
        <v>0</v>
      </c>
      <c r="H563" s="161">
        <f t="shared" ref="H563:I563" si="434">H633</f>
        <v>0</v>
      </c>
      <c r="I563" s="161">
        <f t="shared" si="434"/>
        <v>0</v>
      </c>
      <c r="J563" s="161"/>
      <c r="K563" s="161">
        <f t="shared" ref="K563:BA563" si="435">K633</f>
        <v>0</v>
      </c>
      <c r="L563" s="161">
        <f t="shared" si="435"/>
        <v>0</v>
      </c>
      <c r="M563" s="161">
        <f t="shared" si="435"/>
        <v>0</v>
      </c>
      <c r="N563" s="161">
        <f t="shared" si="435"/>
        <v>0</v>
      </c>
      <c r="O563" s="161">
        <f t="shared" si="435"/>
        <v>0</v>
      </c>
      <c r="P563" s="161">
        <f t="shared" si="435"/>
        <v>0</v>
      </c>
      <c r="Q563" s="161">
        <f t="shared" si="435"/>
        <v>0</v>
      </c>
      <c r="R563" s="161">
        <f t="shared" si="435"/>
        <v>0</v>
      </c>
      <c r="S563" s="161">
        <f t="shared" si="435"/>
        <v>0</v>
      </c>
      <c r="T563" s="161">
        <f t="shared" si="435"/>
        <v>0</v>
      </c>
      <c r="U563" s="161">
        <f t="shared" si="435"/>
        <v>0</v>
      </c>
      <c r="V563" s="161">
        <f t="shared" si="435"/>
        <v>0</v>
      </c>
      <c r="W563" s="161">
        <f t="shared" si="435"/>
        <v>0</v>
      </c>
      <c r="X563" s="161">
        <f t="shared" si="435"/>
        <v>0</v>
      </c>
      <c r="Y563" s="161">
        <f t="shared" si="435"/>
        <v>0</v>
      </c>
      <c r="Z563" s="161">
        <f t="shared" si="435"/>
        <v>0</v>
      </c>
      <c r="AA563" s="161">
        <f t="shared" si="435"/>
        <v>0</v>
      </c>
      <c r="AB563" s="161">
        <f t="shared" si="435"/>
        <v>0</v>
      </c>
      <c r="AC563" s="161">
        <f t="shared" si="435"/>
        <v>0</v>
      </c>
      <c r="AD563" s="161">
        <f t="shared" si="435"/>
        <v>0</v>
      </c>
      <c r="AE563" s="161">
        <f t="shared" si="435"/>
        <v>0</v>
      </c>
      <c r="AF563" s="161">
        <f t="shared" si="435"/>
        <v>0</v>
      </c>
      <c r="AG563" s="161">
        <f t="shared" si="435"/>
        <v>0</v>
      </c>
      <c r="AH563" s="161">
        <f t="shared" si="435"/>
        <v>0</v>
      </c>
      <c r="AI563" s="161">
        <f t="shared" si="435"/>
        <v>0</v>
      </c>
      <c r="AJ563" s="161">
        <f t="shared" si="435"/>
        <v>0</v>
      </c>
      <c r="AK563" s="161">
        <f t="shared" si="435"/>
        <v>0</v>
      </c>
      <c r="AL563" s="161">
        <f t="shared" si="435"/>
        <v>0</v>
      </c>
      <c r="AM563" s="161">
        <f t="shared" si="435"/>
        <v>0</v>
      </c>
      <c r="AN563" s="161">
        <f t="shared" si="435"/>
        <v>0</v>
      </c>
      <c r="AO563" s="161">
        <f t="shared" si="435"/>
        <v>0</v>
      </c>
      <c r="AP563" s="161">
        <f t="shared" si="435"/>
        <v>0</v>
      </c>
      <c r="AQ563" s="161">
        <f t="shared" si="435"/>
        <v>0</v>
      </c>
      <c r="AR563" s="161">
        <f t="shared" si="435"/>
        <v>0</v>
      </c>
      <c r="AS563" s="161">
        <f t="shared" si="435"/>
        <v>0</v>
      </c>
      <c r="AT563" s="161">
        <f t="shared" si="435"/>
        <v>0</v>
      </c>
      <c r="AU563" s="161">
        <f t="shared" si="435"/>
        <v>0</v>
      </c>
      <c r="AV563" s="161">
        <f t="shared" si="435"/>
        <v>0</v>
      </c>
      <c r="AW563" s="161">
        <f t="shared" si="435"/>
        <v>0</v>
      </c>
      <c r="AX563" s="161">
        <f t="shared" si="435"/>
        <v>0</v>
      </c>
      <c r="AY563" s="161">
        <f t="shared" si="435"/>
        <v>690</v>
      </c>
      <c r="AZ563" s="161">
        <f t="shared" si="435"/>
        <v>0</v>
      </c>
      <c r="BA563" s="161">
        <f t="shared" si="435"/>
        <v>0</v>
      </c>
      <c r="BB563" s="307"/>
      <c r="BC563" s="236"/>
    </row>
    <row r="564" spans="1:55" ht="82.5" customHeight="1">
      <c r="A564" s="288"/>
      <c r="B564" s="287"/>
      <c r="C564" s="287"/>
      <c r="D564" s="234" t="s">
        <v>273</v>
      </c>
      <c r="E564" s="161">
        <f t="shared" ref="E564:E566" si="436">H564+K564+N564+Q564+T564+W564+Z564+AE564+AJ564+AO564+AT564+AY564</f>
        <v>0</v>
      </c>
      <c r="F564" s="161">
        <f t="shared" ref="F564:F565" si="437">L564+O564+R564+U564+X564+AC564+AH564+AM564+AR564+AW564+AZ564</f>
        <v>0</v>
      </c>
      <c r="G564" s="161"/>
      <c r="H564" s="161">
        <f t="shared" ref="H564:I564" si="438">H634</f>
        <v>0</v>
      </c>
      <c r="I564" s="161">
        <f t="shared" si="438"/>
        <v>0</v>
      </c>
      <c r="J564" s="161"/>
      <c r="K564" s="161">
        <f t="shared" ref="K564:BA564" si="439">K634</f>
        <v>0</v>
      </c>
      <c r="L564" s="161">
        <f t="shared" si="439"/>
        <v>0</v>
      </c>
      <c r="M564" s="161">
        <f t="shared" si="439"/>
        <v>0</v>
      </c>
      <c r="N564" s="161">
        <f t="shared" si="439"/>
        <v>0</v>
      </c>
      <c r="O564" s="161">
        <f t="shared" si="439"/>
        <v>0</v>
      </c>
      <c r="P564" s="161">
        <f t="shared" si="439"/>
        <v>0</v>
      </c>
      <c r="Q564" s="161">
        <f t="shared" si="439"/>
        <v>0</v>
      </c>
      <c r="R564" s="161">
        <f t="shared" si="439"/>
        <v>0</v>
      </c>
      <c r="S564" s="161">
        <f t="shared" si="439"/>
        <v>0</v>
      </c>
      <c r="T564" s="161">
        <f t="shared" si="439"/>
        <v>0</v>
      </c>
      <c r="U564" s="161">
        <f t="shared" si="439"/>
        <v>0</v>
      </c>
      <c r="V564" s="161">
        <f t="shared" si="439"/>
        <v>0</v>
      </c>
      <c r="W564" s="161">
        <f t="shared" si="439"/>
        <v>0</v>
      </c>
      <c r="X564" s="161">
        <f t="shared" si="439"/>
        <v>0</v>
      </c>
      <c r="Y564" s="161">
        <f t="shared" si="439"/>
        <v>0</v>
      </c>
      <c r="Z564" s="161">
        <f t="shared" si="439"/>
        <v>0</v>
      </c>
      <c r="AA564" s="161">
        <f t="shared" si="439"/>
        <v>0</v>
      </c>
      <c r="AB564" s="161">
        <f t="shared" si="439"/>
        <v>0</v>
      </c>
      <c r="AC564" s="161">
        <f t="shared" si="439"/>
        <v>0</v>
      </c>
      <c r="AD564" s="161">
        <f t="shared" si="439"/>
        <v>0</v>
      </c>
      <c r="AE564" s="161">
        <f t="shared" si="439"/>
        <v>0</v>
      </c>
      <c r="AF564" s="161">
        <f t="shared" si="439"/>
        <v>0</v>
      </c>
      <c r="AG564" s="161">
        <f t="shared" si="439"/>
        <v>0</v>
      </c>
      <c r="AH564" s="161">
        <f t="shared" si="439"/>
        <v>0</v>
      </c>
      <c r="AI564" s="161">
        <f t="shared" si="439"/>
        <v>0</v>
      </c>
      <c r="AJ564" s="161">
        <f t="shared" si="439"/>
        <v>0</v>
      </c>
      <c r="AK564" s="161">
        <f t="shared" si="439"/>
        <v>0</v>
      </c>
      <c r="AL564" s="161">
        <f t="shared" si="439"/>
        <v>0</v>
      </c>
      <c r="AM564" s="161">
        <f t="shared" si="439"/>
        <v>0</v>
      </c>
      <c r="AN564" s="161">
        <f t="shared" si="439"/>
        <v>0</v>
      </c>
      <c r="AO564" s="161">
        <f t="shared" si="439"/>
        <v>0</v>
      </c>
      <c r="AP564" s="161">
        <f t="shared" si="439"/>
        <v>0</v>
      </c>
      <c r="AQ564" s="161">
        <f t="shared" si="439"/>
        <v>0</v>
      </c>
      <c r="AR564" s="161">
        <f t="shared" si="439"/>
        <v>0</v>
      </c>
      <c r="AS564" s="161">
        <f t="shared" si="439"/>
        <v>0</v>
      </c>
      <c r="AT564" s="161">
        <f t="shared" si="439"/>
        <v>0</v>
      </c>
      <c r="AU564" s="161">
        <f t="shared" si="439"/>
        <v>0</v>
      </c>
      <c r="AV564" s="161">
        <f t="shared" si="439"/>
        <v>0</v>
      </c>
      <c r="AW564" s="161">
        <f t="shared" si="439"/>
        <v>0</v>
      </c>
      <c r="AX564" s="161">
        <f t="shared" si="439"/>
        <v>0</v>
      </c>
      <c r="AY564" s="161">
        <f t="shared" si="439"/>
        <v>0</v>
      </c>
      <c r="AZ564" s="161">
        <f t="shared" si="439"/>
        <v>0</v>
      </c>
      <c r="BA564" s="161">
        <f t="shared" si="439"/>
        <v>0</v>
      </c>
      <c r="BB564" s="307"/>
      <c r="BC564" s="236"/>
    </row>
    <row r="565" spans="1:55" ht="22.5" customHeight="1">
      <c r="A565" s="288"/>
      <c r="B565" s="287"/>
      <c r="C565" s="287"/>
      <c r="D565" s="234" t="s">
        <v>268</v>
      </c>
      <c r="E565" s="161">
        <f t="shared" si="436"/>
        <v>0</v>
      </c>
      <c r="F565" s="161">
        <f t="shared" si="437"/>
        <v>0</v>
      </c>
      <c r="G565" s="161"/>
      <c r="H565" s="161">
        <f t="shared" ref="H565:I565" si="440">H635</f>
        <v>0</v>
      </c>
      <c r="I565" s="161">
        <f t="shared" si="440"/>
        <v>0</v>
      </c>
      <c r="J565" s="161"/>
      <c r="K565" s="161">
        <f t="shared" ref="K565:BA565" si="441">K635</f>
        <v>0</v>
      </c>
      <c r="L565" s="161">
        <f t="shared" si="441"/>
        <v>0</v>
      </c>
      <c r="M565" s="161">
        <f t="shared" si="441"/>
        <v>0</v>
      </c>
      <c r="N565" s="161">
        <f t="shared" si="441"/>
        <v>0</v>
      </c>
      <c r="O565" s="161">
        <f t="shared" si="441"/>
        <v>0</v>
      </c>
      <c r="P565" s="161">
        <f t="shared" si="441"/>
        <v>0</v>
      </c>
      <c r="Q565" s="161">
        <f t="shared" si="441"/>
        <v>0</v>
      </c>
      <c r="R565" s="161">
        <f t="shared" si="441"/>
        <v>0</v>
      </c>
      <c r="S565" s="161">
        <f t="shared" si="441"/>
        <v>0</v>
      </c>
      <c r="T565" s="161">
        <f t="shared" si="441"/>
        <v>0</v>
      </c>
      <c r="U565" s="161">
        <f t="shared" si="441"/>
        <v>0</v>
      </c>
      <c r="V565" s="161">
        <f t="shared" si="441"/>
        <v>0</v>
      </c>
      <c r="W565" s="161">
        <f t="shared" si="441"/>
        <v>0</v>
      </c>
      <c r="X565" s="161">
        <f t="shared" si="441"/>
        <v>0</v>
      </c>
      <c r="Y565" s="161">
        <f t="shared" si="441"/>
        <v>0</v>
      </c>
      <c r="Z565" s="161">
        <f t="shared" si="441"/>
        <v>0</v>
      </c>
      <c r="AA565" s="161">
        <f t="shared" si="441"/>
        <v>0</v>
      </c>
      <c r="AB565" s="161">
        <f t="shared" si="441"/>
        <v>0</v>
      </c>
      <c r="AC565" s="161">
        <f t="shared" si="441"/>
        <v>0</v>
      </c>
      <c r="AD565" s="161">
        <f t="shared" si="441"/>
        <v>0</v>
      </c>
      <c r="AE565" s="161">
        <f t="shared" si="441"/>
        <v>0</v>
      </c>
      <c r="AF565" s="161">
        <f t="shared" si="441"/>
        <v>0</v>
      </c>
      <c r="AG565" s="161">
        <f t="shared" si="441"/>
        <v>0</v>
      </c>
      <c r="AH565" s="161">
        <f t="shared" si="441"/>
        <v>0</v>
      </c>
      <c r="AI565" s="161">
        <f t="shared" si="441"/>
        <v>0</v>
      </c>
      <c r="AJ565" s="161">
        <f t="shared" si="441"/>
        <v>0</v>
      </c>
      <c r="AK565" s="161">
        <f t="shared" si="441"/>
        <v>0</v>
      </c>
      <c r="AL565" s="161">
        <f t="shared" si="441"/>
        <v>0</v>
      </c>
      <c r="AM565" s="161">
        <f t="shared" si="441"/>
        <v>0</v>
      </c>
      <c r="AN565" s="161">
        <f t="shared" si="441"/>
        <v>0</v>
      </c>
      <c r="AO565" s="161">
        <f t="shared" si="441"/>
        <v>0</v>
      </c>
      <c r="AP565" s="161">
        <f t="shared" si="441"/>
        <v>0</v>
      </c>
      <c r="AQ565" s="161">
        <f t="shared" si="441"/>
        <v>0</v>
      </c>
      <c r="AR565" s="161">
        <f t="shared" si="441"/>
        <v>0</v>
      </c>
      <c r="AS565" s="161">
        <f t="shared" si="441"/>
        <v>0</v>
      </c>
      <c r="AT565" s="161">
        <f t="shared" si="441"/>
        <v>0</v>
      </c>
      <c r="AU565" s="161">
        <f t="shared" si="441"/>
        <v>0</v>
      </c>
      <c r="AV565" s="161">
        <f t="shared" si="441"/>
        <v>0</v>
      </c>
      <c r="AW565" s="161">
        <f t="shared" si="441"/>
        <v>0</v>
      </c>
      <c r="AX565" s="161">
        <f t="shared" si="441"/>
        <v>0</v>
      </c>
      <c r="AY565" s="161">
        <f t="shared" si="441"/>
        <v>0</v>
      </c>
      <c r="AZ565" s="161">
        <f t="shared" si="441"/>
        <v>0</v>
      </c>
      <c r="BA565" s="161">
        <f t="shared" si="441"/>
        <v>0</v>
      </c>
      <c r="BB565" s="308"/>
      <c r="BC565" s="236"/>
    </row>
    <row r="566" spans="1:55" ht="31.2">
      <c r="A566" s="288"/>
      <c r="B566" s="287"/>
      <c r="C566" s="287"/>
      <c r="D566" s="236" t="s">
        <v>43</v>
      </c>
      <c r="E566" s="161">
        <f t="shared" si="436"/>
        <v>0</v>
      </c>
      <c r="F566" s="161">
        <f t="shared" ref="F566" si="442">I566+L566+O566+R566+U566+X566+AA566+AF566+AK566+AP566+AU566+AZ566</f>
        <v>0</v>
      </c>
      <c r="G566" s="161"/>
      <c r="H566" s="161">
        <f t="shared" ref="H566:I566" si="443">H636</f>
        <v>0</v>
      </c>
      <c r="I566" s="161">
        <f t="shared" si="443"/>
        <v>0</v>
      </c>
      <c r="J566" s="161"/>
      <c r="K566" s="161">
        <f t="shared" ref="K566:BA566" si="444">K636</f>
        <v>0</v>
      </c>
      <c r="L566" s="161">
        <f t="shared" si="444"/>
        <v>0</v>
      </c>
      <c r="M566" s="161">
        <f t="shared" si="444"/>
        <v>0</v>
      </c>
      <c r="N566" s="161">
        <f t="shared" si="444"/>
        <v>0</v>
      </c>
      <c r="O566" s="161">
        <f t="shared" si="444"/>
        <v>0</v>
      </c>
      <c r="P566" s="161">
        <f t="shared" si="444"/>
        <v>0</v>
      </c>
      <c r="Q566" s="161">
        <f t="shared" si="444"/>
        <v>0</v>
      </c>
      <c r="R566" s="161">
        <f t="shared" si="444"/>
        <v>0</v>
      </c>
      <c r="S566" s="161">
        <f t="shared" si="444"/>
        <v>0</v>
      </c>
      <c r="T566" s="161">
        <f t="shared" si="444"/>
        <v>0</v>
      </c>
      <c r="U566" s="161">
        <f t="shared" si="444"/>
        <v>0</v>
      </c>
      <c r="V566" s="161">
        <f t="shared" si="444"/>
        <v>0</v>
      </c>
      <c r="W566" s="161">
        <f t="shared" si="444"/>
        <v>0</v>
      </c>
      <c r="X566" s="161">
        <f t="shared" si="444"/>
        <v>0</v>
      </c>
      <c r="Y566" s="161">
        <f t="shared" si="444"/>
        <v>0</v>
      </c>
      <c r="Z566" s="161">
        <f t="shared" si="444"/>
        <v>0</v>
      </c>
      <c r="AA566" s="161">
        <f t="shared" si="444"/>
        <v>0</v>
      </c>
      <c r="AB566" s="161">
        <f t="shared" si="444"/>
        <v>0</v>
      </c>
      <c r="AC566" s="161">
        <f t="shared" si="444"/>
        <v>0</v>
      </c>
      <c r="AD566" s="161">
        <f t="shared" si="444"/>
        <v>0</v>
      </c>
      <c r="AE566" s="161">
        <f t="shared" si="444"/>
        <v>0</v>
      </c>
      <c r="AF566" s="161">
        <f t="shared" si="444"/>
        <v>0</v>
      </c>
      <c r="AG566" s="161">
        <f t="shared" si="444"/>
        <v>0</v>
      </c>
      <c r="AH566" s="161">
        <f t="shared" si="444"/>
        <v>0</v>
      </c>
      <c r="AI566" s="161">
        <f t="shared" si="444"/>
        <v>0</v>
      </c>
      <c r="AJ566" s="161">
        <f t="shared" si="444"/>
        <v>0</v>
      </c>
      <c r="AK566" s="161">
        <f t="shared" si="444"/>
        <v>0</v>
      </c>
      <c r="AL566" s="161">
        <f t="shared" si="444"/>
        <v>0</v>
      </c>
      <c r="AM566" s="161">
        <f t="shared" si="444"/>
        <v>0</v>
      </c>
      <c r="AN566" s="161">
        <f t="shared" si="444"/>
        <v>0</v>
      </c>
      <c r="AO566" s="161">
        <f t="shared" si="444"/>
        <v>0</v>
      </c>
      <c r="AP566" s="161">
        <f t="shared" si="444"/>
        <v>0</v>
      </c>
      <c r="AQ566" s="161">
        <f t="shared" si="444"/>
        <v>0</v>
      </c>
      <c r="AR566" s="161">
        <f t="shared" si="444"/>
        <v>0</v>
      </c>
      <c r="AS566" s="161">
        <f t="shared" si="444"/>
        <v>0</v>
      </c>
      <c r="AT566" s="161">
        <f t="shared" si="444"/>
        <v>0</v>
      </c>
      <c r="AU566" s="161">
        <f t="shared" si="444"/>
        <v>0</v>
      </c>
      <c r="AV566" s="161">
        <f t="shared" si="444"/>
        <v>0</v>
      </c>
      <c r="AW566" s="161">
        <f t="shared" si="444"/>
        <v>0</v>
      </c>
      <c r="AX566" s="161">
        <f t="shared" si="444"/>
        <v>0</v>
      </c>
      <c r="AY566" s="161">
        <f t="shared" si="444"/>
        <v>0</v>
      </c>
      <c r="AZ566" s="161">
        <f t="shared" si="444"/>
        <v>0</v>
      </c>
      <c r="BA566" s="161">
        <f t="shared" si="444"/>
        <v>0</v>
      </c>
      <c r="BB566" s="161"/>
      <c r="BC566" s="236"/>
    </row>
    <row r="567" spans="1:55" ht="22.5" customHeight="1">
      <c r="A567" s="288" t="s">
        <v>326</v>
      </c>
      <c r="B567" s="287" t="s">
        <v>294</v>
      </c>
      <c r="C567" s="287" t="s">
        <v>297</v>
      </c>
      <c r="D567" s="148" t="s">
        <v>41</v>
      </c>
      <c r="E567" s="161">
        <f>H567+K567+N567+Q567+T567+W567+Z567+AE567+AJ567+AO567+AT567+AY567</f>
        <v>350</v>
      </c>
      <c r="F567" s="161">
        <f>I567+L567+O567+R567+U567+X567+AA567+AF567+AK567+AP567+AU567+AZ567</f>
        <v>0</v>
      </c>
      <c r="G567" s="161">
        <f t="shared" si="417"/>
        <v>0</v>
      </c>
      <c r="H567" s="161"/>
      <c r="I567" s="161"/>
      <c r="J567" s="161"/>
      <c r="K567" s="161">
        <f>K568+K569+K570+K572+K573</f>
        <v>0</v>
      </c>
      <c r="L567" s="161">
        <f t="shared" ref="L567:AY567" si="445">L568+L569+L570+L572+L573</f>
        <v>0</v>
      </c>
      <c r="M567" s="161"/>
      <c r="N567" s="161">
        <f t="shared" si="445"/>
        <v>0</v>
      </c>
      <c r="O567" s="161">
        <f t="shared" si="445"/>
        <v>0</v>
      </c>
      <c r="P567" s="161"/>
      <c r="Q567" s="161">
        <f t="shared" si="445"/>
        <v>0</v>
      </c>
      <c r="R567" s="161">
        <f t="shared" si="445"/>
        <v>0</v>
      </c>
      <c r="S567" s="161"/>
      <c r="T567" s="161">
        <f t="shared" si="445"/>
        <v>0</v>
      </c>
      <c r="U567" s="161">
        <f t="shared" si="445"/>
        <v>0</v>
      </c>
      <c r="V567" s="161"/>
      <c r="W567" s="161">
        <f t="shared" si="445"/>
        <v>0</v>
      </c>
      <c r="X567" s="161">
        <f t="shared" si="445"/>
        <v>0</v>
      </c>
      <c r="Y567" s="161"/>
      <c r="Z567" s="161">
        <f t="shared" si="445"/>
        <v>0</v>
      </c>
      <c r="AA567" s="161">
        <f t="shared" si="445"/>
        <v>0</v>
      </c>
      <c r="AB567" s="161">
        <f t="shared" si="445"/>
        <v>0</v>
      </c>
      <c r="AC567" s="161">
        <f t="shared" si="445"/>
        <v>0</v>
      </c>
      <c r="AD567" s="161"/>
      <c r="AE567" s="161">
        <f t="shared" si="445"/>
        <v>0</v>
      </c>
      <c r="AF567" s="161">
        <f t="shared" si="445"/>
        <v>0</v>
      </c>
      <c r="AG567" s="161">
        <f t="shared" si="445"/>
        <v>0</v>
      </c>
      <c r="AH567" s="161">
        <f t="shared" si="445"/>
        <v>0</v>
      </c>
      <c r="AI567" s="161"/>
      <c r="AJ567" s="161">
        <f t="shared" si="445"/>
        <v>0</v>
      </c>
      <c r="AK567" s="161">
        <f t="shared" si="445"/>
        <v>0</v>
      </c>
      <c r="AL567" s="161">
        <f t="shared" si="445"/>
        <v>0</v>
      </c>
      <c r="AM567" s="161">
        <f t="shared" si="445"/>
        <v>0</v>
      </c>
      <c r="AN567" s="161"/>
      <c r="AO567" s="161">
        <f t="shared" si="445"/>
        <v>0</v>
      </c>
      <c r="AP567" s="161">
        <f t="shared" si="445"/>
        <v>0</v>
      </c>
      <c r="AQ567" s="161">
        <f t="shared" si="445"/>
        <v>0</v>
      </c>
      <c r="AR567" s="161">
        <f t="shared" si="445"/>
        <v>0</v>
      </c>
      <c r="AS567" s="161"/>
      <c r="AT567" s="161">
        <f t="shared" si="445"/>
        <v>0</v>
      </c>
      <c r="AU567" s="161">
        <f t="shared" si="445"/>
        <v>0</v>
      </c>
      <c r="AV567" s="161">
        <f t="shared" si="445"/>
        <v>0</v>
      </c>
      <c r="AW567" s="161">
        <f t="shared" si="445"/>
        <v>0</v>
      </c>
      <c r="AX567" s="161"/>
      <c r="AY567" s="161">
        <f t="shared" si="445"/>
        <v>350</v>
      </c>
      <c r="AZ567" s="161">
        <f>AZ568+AZ569+AZ570+AZ572+AZ573</f>
        <v>0</v>
      </c>
      <c r="BA567" s="161"/>
      <c r="BB567" s="161"/>
      <c r="BC567" s="236"/>
    </row>
    <row r="568" spans="1:55" ht="32.25" customHeight="1">
      <c r="A568" s="288"/>
      <c r="B568" s="287"/>
      <c r="C568" s="287"/>
      <c r="D568" s="146" t="s">
        <v>37</v>
      </c>
      <c r="E568" s="161">
        <f t="shared" ref="E568:F569" si="446">H568+K568+N568+Q568+T568+W568+Z568+AE568+AJ568+AO568+AT568+AY568</f>
        <v>0</v>
      </c>
      <c r="F568" s="161">
        <f t="shared" ref="F568:F572" si="447">L568+O568+R568+U568+X568+AC568+AH568+AM568+AR568+AW568+AZ568</f>
        <v>0</v>
      </c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  <c r="AQ568" s="161"/>
      <c r="AR568" s="161"/>
      <c r="AS568" s="161"/>
      <c r="AT568" s="161"/>
      <c r="AU568" s="161"/>
      <c r="AV568" s="161"/>
      <c r="AW568" s="161"/>
      <c r="AX568" s="161"/>
      <c r="AY568" s="161"/>
      <c r="AZ568" s="161"/>
      <c r="BA568" s="161"/>
      <c r="BB568" s="161"/>
      <c r="BC568" s="236"/>
    </row>
    <row r="569" spans="1:55" ht="50.25" customHeight="1">
      <c r="A569" s="288"/>
      <c r="B569" s="287"/>
      <c r="C569" s="287"/>
      <c r="D569" s="168" t="s">
        <v>2</v>
      </c>
      <c r="E569" s="161">
        <f t="shared" si="446"/>
        <v>0</v>
      </c>
      <c r="F569" s="161">
        <f t="shared" si="446"/>
        <v>0</v>
      </c>
      <c r="G569" s="161" t="e">
        <f t="shared" si="417"/>
        <v>#DIV/0!</v>
      </c>
      <c r="H569" s="161"/>
      <c r="I569" s="161"/>
      <c r="J569" s="161"/>
      <c r="K569" s="161"/>
      <c r="L569" s="161"/>
      <c r="M569" s="161"/>
      <c r="N569" s="197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  <c r="AQ569" s="161"/>
      <c r="AR569" s="161"/>
      <c r="AS569" s="161"/>
      <c r="AT569" s="161"/>
      <c r="AU569" s="161"/>
      <c r="AV569" s="161"/>
      <c r="AW569" s="161"/>
      <c r="AX569" s="161"/>
      <c r="AY569" s="161"/>
      <c r="AZ569" s="161"/>
      <c r="BA569" s="161"/>
      <c r="BB569" s="161"/>
      <c r="BC569" s="236"/>
    </row>
    <row r="570" spans="1:55" ht="22.5" customHeight="1">
      <c r="A570" s="288"/>
      <c r="B570" s="287"/>
      <c r="C570" s="287"/>
      <c r="D570" s="234" t="s">
        <v>267</v>
      </c>
      <c r="E570" s="161">
        <f>H570+K570+N570+Q570+T570+W570+Z570+AE570+AJ570+AO570+AT570+AY570</f>
        <v>350</v>
      </c>
      <c r="F570" s="161">
        <f t="shared" si="447"/>
        <v>0</v>
      </c>
      <c r="G570" s="161">
        <f t="shared" si="417"/>
        <v>0</v>
      </c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  <c r="AS570" s="161"/>
      <c r="AT570" s="161"/>
      <c r="AU570" s="161"/>
      <c r="AV570" s="161"/>
      <c r="AW570" s="161"/>
      <c r="AX570" s="161"/>
      <c r="AY570" s="161">
        <v>350</v>
      </c>
      <c r="AZ570" s="161"/>
      <c r="BA570" s="161"/>
      <c r="BB570" s="161"/>
      <c r="BC570" s="236"/>
    </row>
    <row r="571" spans="1:55" ht="82.5" customHeight="1">
      <c r="A571" s="288"/>
      <c r="B571" s="287"/>
      <c r="C571" s="287"/>
      <c r="D571" s="234" t="s">
        <v>273</v>
      </c>
      <c r="E571" s="161">
        <f t="shared" ref="E571:E573" si="448">H571+K571+N571+Q571+T571+W571+Z571+AE571+AJ571+AO571+AT571+AY571</f>
        <v>0</v>
      </c>
      <c r="F571" s="161">
        <f t="shared" si="447"/>
        <v>0</v>
      </c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203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1"/>
      <c r="AR571" s="161"/>
      <c r="AS571" s="161"/>
      <c r="AT571" s="161"/>
      <c r="AU571" s="161"/>
      <c r="AV571" s="161"/>
      <c r="AW571" s="161"/>
      <c r="AX571" s="161"/>
      <c r="AY571" s="161"/>
      <c r="AZ571" s="161"/>
      <c r="BA571" s="161"/>
      <c r="BB571" s="161"/>
      <c r="BC571" s="236"/>
    </row>
    <row r="572" spans="1:55" ht="22.5" customHeight="1">
      <c r="A572" s="288"/>
      <c r="B572" s="287"/>
      <c r="C572" s="287"/>
      <c r="D572" s="234" t="s">
        <v>268</v>
      </c>
      <c r="E572" s="161">
        <f t="shared" si="448"/>
        <v>0</v>
      </c>
      <c r="F572" s="161">
        <f t="shared" si="447"/>
        <v>0</v>
      </c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1"/>
      <c r="AP572" s="161"/>
      <c r="AQ572" s="161"/>
      <c r="AR572" s="161"/>
      <c r="AS572" s="161"/>
      <c r="AT572" s="161"/>
      <c r="AU572" s="161"/>
      <c r="AV572" s="161"/>
      <c r="AW572" s="161"/>
      <c r="AX572" s="161"/>
      <c r="AY572" s="161"/>
      <c r="AZ572" s="161"/>
      <c r="BA572" s="161"/>
      <c r="BB572" s="161"/>
      <c r="BC572" s="236"/>
    </row>
    <row r="573" spans="1:55" ht="31.2">
      <c r="A573" s="288"/>
      <c r="B573" s="287"/>
      <c r="C573" s="287"/>
      <c r="D573" s="236" t="s">
        <v>43</v>
      </c>
      <c r="E573" s="161">
        <f t="shared" si="448"/>
        <v>0</v>
      </c>
      <c r="F573" s="161">
        <f t="shared" ref="F573" si="449">I573+L573+O573+R573+U573+X573+AA573+AF573+AK573+AP573+AU573+AZ573</f>
        <v>0</v>
      </c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  <c r="AQ573" s="161"/>
      <c r="AR573" s="161"/>
      <c r="AS573" s="161"/>
      <c r="AT573" s="161"/>
      <c r="AU573" s="161"/>
      <c r="AV573" s="161"/>
      <c r="AW573" s="161"/>
      <c r="AX573" s="161"/>
      <c r="AY573" s="161"/>
      <c r="AZ573" s="161"/>
      <c r="BA573" s="161"/>
      <c r="BB573" s="161"/>
      <c r="BC573" s="236"/>
    </row>
    <row r="574" spans="1:55" ht="22.5" customHeight="1">
      <c r="A574" s="288" t="s">
        <v>327</v>
      </c>
      <c r="B574" s="287" t="s">
        <v>295</v>
      </c>
      <c r="C574" s="287" t="s">
        <v>297</v>
      </c>
      <c r="D574" s="148" t="s">
        <v>41</v>
      </c>
      <c r="E574" s="161">
        <f>H574+K574+N574+Q574+T574+W574+Z574+AE574+AJ574+AO574+AT574+AY574</f>
        <v>687</v>
      </c>
      <c r="F574" s="161">
        <f t="shared" ref="F574:F580" si="450">I574+L574+O574+R574+U574+X574+AA574+AF574+AK574+AP574+AU574+AZ574</f>
        <v>0</v>
      </c>
      <c r="G574" s="161">
        <f t="shared" si="417"/>
        <v>0</v>
      </c>
      <c r="H574" s="161">
        <f>SUM(H577)</f>
        <v>0</v>
      </c>
      <c r="I574" s="161">
        <f>SUM(I577)</f>
        <v>0</v>
      </c>
      <c r="J574" s="161"/>
      <c r="K574" s="161">
        <f>K575+K576+K577+K579+K580</f>
        <v>0</v>
      </c>
      <c r="L574" s="161">
        <f t="shared" ref="L574:AZ574" si="451">L575+L576+L577+L579+L580</f>
        <v>0</v>
      </c>
      <c r="M574" s="161"/>
      <c r="N574" s="161">
        <f t="shared" si="451"/>
        <v>0</v>
      </c>
      <c r="O574" s="161">
        <f t="shared" si="451"/>
        <v>0</v>
      </c>
      <c r="P574" s="161"/>
      <c r="Q574" s="161">
        <f t="shared" si="451"/>
        <v>0</v>
      </c>
      <c r="R574" s="161">
        <f t="shared" si="451"/>
        <v>0</v>
      </c>
      <c r="S574" s="161"/>
      <c r="T574" s="161">
        <f t="shared" si="451"/>
        <v>245.94</v>
      </c>
      <c r="U574" s="161">
        <f t="shared" si="451"/>
        <v>0</v>
      </c>
      <c r="V574" s="161"/>
      <c r="W574" s="161">
        <f t="shared" si="451"/>
        <v>0</v>
      </c>
      <c r="X574" s="161">
        <f t="shared" si="451"/>
        <v>0</v>
      </c>
      <c r="Y574" s="161"/>
      <c r="Z574" s="161">
        <f t="shared" si="451"/>
        <v>0</v>
      </c>
      <c r="AA574" s="161">
        <f t="shared" si="451"/>
        <v>0</v>
      </c>
      <c r="AB574" s="161">
        <f t="shared" si="451"/>
        <v>0</v>
      </c>
      <c r="AC574" s="161">
        <f t="shared" si="451"/>
        <v>0</v>
      </c>
      <c r="AD574" s="161"/>
      <c r="AE574" s="161">
        <f t="shared" si="451"/>
        <v>0</v>
      </c>
      <c r="AF574" s="161">
        <f t="shared" si="451"/>
        <v>0</v>
      </c>
      <c r="AG574" s="161">
        <f t="shared" si="451"/>
        <v>0</v>
      </c>
      <c r="AH574" s="161">
        <f t="shared" si="451"/>
        <v>0</v>
      </c>
      <c r="AI574" s="161"/>
      <c r="AJ574" s="161">
        <f t="shared" si="451"/>
        <v>101.06</v>
      </c>
      <c r="AK574" s="161">
        <f t="shared" si="451"/>
        <v>0</v>
      </c>
      <c r="AL574" s="161">
        <f t="shared" si="451"/>
        <v>0</v>
      </c>
      <c r="AM574" s="161">
        <f t="shared" si="451"/>
        <v>0</v>
      </c>
      <c r="AN574" s="161"/>
      <c r="AO574" s="161">
        <f t="shared" si="451"/>
        <v>0</v>
      </c>
      <c r="AP574" s="161">
        <f t="shared" si="451"/>
        <v>0</v>
      </c>
      <c r="AQ574" s="161">
        <f t="shared" si="451"/>
        <v>0</v>
      </c>
      <c r="AR574" s="161">
        <f t="shared" si="451"/>
        <v>0</v>
      </c>
      <c r="AS574" s="161"/>
      <c r="AT574" s="161">
        <f t="shared" si="451"/>
        <v>0</v>
      </c>
      <c r="AU574" s="161">
        <f t="shared" si="451"/>
        <v>0</v>
      </c>
      <c r="AV574" s="161">
        <f t="shared" si="451"/>
        <v>0</v>
      </c>
      <c r="AW574" s="161">
        <f t="shared" si="451"/>
        <v>0</v>
      </c>
      <c r="AX574" s="161"/>
      <c r="AY574" s="161">
        <f>AY575+AY576+AY577+AY579+AY580</f>
        <v>340</v>
      </c>
      <c r="AZ574" s="161">
        <f t="shared" si="451"/>
        <v>0</v>
      </c>
      <c r="BA574" s="161"/>
      <c r="BB574" s="161"/>
      <c r="BC574" s="236"/>
    </row>
    <row r="575" spans="1:55" ht="32.25" customHeight="1">
      <c r="A575" s="288"/>
      <c r="B575" s="287"/>
      <c r="C575" s="287"/>
      <c r="D575" s="146" t="s">
        <v>37</v>
      </c>
      <c r="E575" s="161">
        <f>H575+K575+N575+Q575+T575+W575+Z575+AE575+AJ575+AO575+AT575+AY575</f>
        <v>0</v>
      </c>
      <c r="F575" s="161">
        <f t="shared" si="450"/>
        <v>0</v>
      </c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1"/>
      <c r="AP575" s="161"/>
      <c r="AQ575" s="161"/>
      <c r="AR575" s="161"/>
      <c r="AS575" s="161"/>
      <c r="AT575" s="161"/>
      <c r="AU575" s="161"/>
      <c r="AV575" s="161"/>
      <c r="AW575" s="161"/>
      <c r="AX575" s="161"/>
      <c r="AY575" s="161"/>
      <c r="AZ575" s="161"/>
      <c r="BA575" s="161"/>
      <c r="BB575" s="161"/>
      <c r="BC575" s="236"/>
    </row>
    <row r="576" spans="1:55" ht="50.25" customHeight="1">
      <c r="A576" s="288"/>
      <c r="B576" s="287"/>
      <c r="C576" s="287"/>
      <c r="D576" s="168" t="s">
        <v>2</v>
      </c>
      <c r="E576" s="161">
        <f>H576+K576+N576+Q576+T576+W576+Z576+AE576+AJ576+AO576+AT576+AY576</f>
        <v>347</v>
      </c>
      <c r="F576" s="161">
        <f t="shared" si="450"/>
        <v>0</v>
      </c>
      <c r="G576" s="161">
        <f t="shared" si="417"/>
        <v>0</v>
      </c>
      <c r="H576" s="161"/>
      <c r="I576" s="161"/>
      <c r="J576" s="161"/>
      <c r="K576" s="161"/>
      <c r="L576" s="161"/>
      <c r="M576" s="161"/>
      <c r="N576" s="161"/>
      <c r="O576" s="203"/>
      <c r="P576" s="161"/>
      <c r="Q576" s="161"/>
      <c r="R576" s="161"/>
      <c r="S576" s="161"/>
      <c r="T576" s="161">
        <v>245.94</v>
      </c>
      <c r="U576" s="204"/>
      <c r="V576" s="204"/>
      <c r="W576" s="204"/>
      <c r="X576" s="204"/>
      <c r="Y576" s="204"/>
      <c r="Z576" s="204"/>
      <c r="AA576" s="204"/>
      <c r="AB576" s="204"/>
      <c r="AC576" s="204"/>
      <c r="AD576" s="204"/>
      <c r="AE576" s="204"/>
      <c r="AF576" s="204"/>
      <c r="AG576" s="204"/>
      <c r="AH576" s="204"/>
      <c r="AI576" s="204"/>
      <c r="AJ576" s="161">
        <v>101.06</v>
      </c>
      <c r="AK576" s="204"/>
      <c r="AL576" s="204"/>
      <c r="AM576" s="204"/>
      <c r="AN576" s="204"/>
      <c r="AO576" s="204"/>
      <c r="AP576" s="204"/>
      <c r="AQ576" s="204"/>
      <c r="AR576" s="204"/>
      <c r="AS576" s="204"/>
      <c r="AT576" s="204"/>
      <c r="AU576" s="204"/>
      <c r="AV576" s="204"/>
      <c r="AW576" s="204"/>
      <c r="AX576" s="204"/>
      <c r="AY576" s="204"/>
      <c r="AZ576" s="161"/>
      <c r="BA576" s="161"/>
      <c r="BB576" s="161"/>
      <c r="BC576" s="236"/>
    </row>
    <row r="577" spans="1:55" ht="22.5" customHeight="1">
      <c r="A577" s="288"/>
      <c r="B577" s="287"/>
      <c r="C577" s="287"/>
      <c r="D577" s="234" t="s">
        <v>267</v>
      </c>
      <c r="E577" s="161">
        <f>H577+K577+N577+Q577+T577+W577+Z577+AE577+AJ577+AO577+AT577+AY577</f>
        <v>340</v>
      </c>
      <c r="F577" s="161">
        <f t="shared" si="450"/>
        <v>0</v>
      </c>
      <c r="G577" s="161">
        <f t="shared" si="417"/>
        <v>0</v>
      </c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204"/>
      <c r="U577" s="204"/>
      <c r="V577" s="204"/>
      <c r="W577" s="204"/>
      <c r="X577" s="204"/>
      <c r="Y577" s="204"/>
      <c r="Z577" s="204"/>
      <c r="AA577" s="204"/>
      <c r="AB577" s="204"/>
      <c r="AC577" s="204"/>
      <c r="AD577" s="204"/>
      <c r="AE577" s="204"/>
      <c r="AF577" s="204"/>
      <c r="AG577" s="204"/>
      <c r="AH577" s="204"/>
      <c r="AI577" s="204"/>
      <c r="AJ577" s="204"/>
      <c r="AK577" s="204"/>
      <c r="AL577" s="204"/>
      <c r="AM577" s="204"/>
      <c r="AN577" s="204"/>
      <c r="AO577" s="204"/>
      <c r="AP577" s="204"/>
      <c r="AQ577" s="204"/>
      <c r="AR577" s="204"/>
      <c r="AS577" s="204"/>
      <c r="AT577" s="204"/>
      <c r="AU577" s="204"/>
      <c r="AV577" s="204"/>
      <c r="AW577" s="204"/>
      <c r="AX577" s="204"/>
      <c r="AY577" s="161">
        <v>340</v>
      </c>
      <c r="AZ577" s="161"/>
      <c r="BA577" s="161"/>
      <c r="BB577" s="161"/>
      <c r="BC577" s="236"/>
    </row>
    <row r="578" spans="1:55" ht="82.5" customHeight="1">
      <c r="A578" s="288"/>
      <c r="B578" s="287"/>
      <c r="C578" s="287"/>
      <c r="D578" s="234" t="s">
        <v>273</v>
      </c>
      <c r="E578" s="161">
        <f t="shared" ref="E578:E583" si="452">H578+K578+N578+Q578+T578+W578+Z578+AE578+AJ578+AO578+AT578+AY578</f>
        <v>0</v>
      </c>
      <c r="F578" s="161">
        <f t="shared" si="450"/>
        <v>0</v>
      </c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  <c r="AS578" s="161"/>
      <c r="AT578" s="161"/>
      <c r="AU578" s="161"/>
      <c r="AV578" s="161"/>
      <c r="AW578" s="161"/>
      <c r="AX578" s="161"/>
      <c r="AY578" s="161"/>
      <c r="AZ578" s="161"/>
      <c r="BA578" s="161"/>
      <c r="BB578" s="161"/>
      <c r="BC578" s="236"/>
    </row>
    <row r="579" spans="1:55" ht="22.5" customHeight="1">
      <c r="A579" s="288"/>
      <c r="B579" s="287"/>
      <c r="C579" s="287"/>
      <c r="D579" s="234" t="s">
        <v>268</v>
      </c>
      <c r="E579" s="161">
        <f t="shared" si="452"/>
        <v>0</v>
      </c>
      <c r="F579" s="161">
        <f t="shared" si="450"/>
        <v>0</v>
      </c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  <c r="AQ579" s="161"/>
      <c r="AR579" s="161"/>
      <c r="AS579" s="161"/>
      <c r="AT579" s="161"/>
      <c r="AU579" s="161"/>
      <c r="AV579" s="161"/>
      <c r="AW579" s="161"/>
      <c r="AX579" s="161"/>
      <c r="AY579" s="161"/>
      <c r="AZ579" s="161"/>
      <c r="BA579" s="161"/>
      <c r="BB579" s="161"/>
      <c r="BC579" s="236"/>
    </row>
    <row r="580" spans="1:55" ht="31.2">
      <c r="A580" s="288"/>
      <c r="B580" s="287"/>
      <c r="C580" s="287"/>
      <c r="D580" s="236" t="s">
        <v>43</v>
      </c>
      <c r="E580" s="161">
        <f t="shared" si="452"/>
        <v>0</v>
      </c>
      <c r="F580" s="161">
        <f t="shared" si="450"/>
        <v>0</v>
      </c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  <c r="AS580" s="161"/>
      <c r="AT580" s="161"/>
      <c r="AU580" s="161"/>
      <c r="AV580" s="161"/>
      <c r="AW580" s="161"/>
      <c r="AX580" s="161"/>
      <c r="AY580" s="161"/>
      <c r="AZ580" s="161"/>
      <c r="BA580" s="161"/>
      <c r="BB580" s="161"/>
      <c r="BC580" s="236"/>
    </row>
    <row r="581" spans="1:55" ht="22.5" hidden="1" customHeight="1">
      <c r="A581" s="288" t="s">
        <v>328</v>
      </c>
      <c r="B581" s="287"/>
      <c r="C581" s="287" t="s">
        <v>297</v>
      </c>
      <c r="D581" s="148" t="s">
        <v>41</v>
      </c>
      <c r="E581" s="161">
        <f t="shared" si="452"/>
        <v>0</v>
      </c>
      <c r="F581" s="161">
        <f t="shared" ref="F581:F587" si="453">I581+L581+O581+R581+U581+X581+AA581+AF581+AK581+AP581+AU581+AZ581</f>
        <v>0</v>
      </c>
      <c r="G581" s="161" t="e">
        <f t="shared" si="417"/>
        <v>#DIV/0!</v>
      </c>
      <c r="H581" s="161"/>
      <c r="I581" s="161"/>
      <c r="J581" s="161"/>
      <c r="K581" s="161">
        <f>K582+K583+K584+K586+K587</f>
        <v>0</v>
      </c>
      <c r="L581" s="161">
        <f t="shared" ref="L581:AZ581" si="454">L582+L583+L584+L586+L587</f>
        <v>0</v>
      </c>
      <c r="M581" s="161"/>
      <c r="N581" s="161">
        <f t="shared" si="454"/>
        <v>0</v>
      </c>
      <c r="O581" s="161">
        <f t="shared" si="454"/>
        <v>0</v>
      </c>
      <c r="P581" s="161"/>
      <c r="Q581" s="161">
        <f t="shared" si="454"/>
        <v>0</v>
      </c>
      <c r="R581" s="161">
        <f t="shared" si="454"/>
        <v>0</v>
      </c>
      <c r="S581" s="161"/>
      <c r="T581" s="161">
        <f t="shared" si="454"/>
        <v>0</v>
      </c>
      <c r="U581" s="161">
        <f t="shared" si="454"/>
        <v>0</v>
      </c>
      <c r="V581" s="161"/>
      <c r="W581" s="161">
        <f t="shared" si="454"/>
        <v>0</v>
      </c>
      <c r="X581" s="161">
        <f t="shared" si="454"/>
        <v>0</v>
      </c>
      <c r="Y581" s="161"/>
      <c r="Z581" s="161">
        <f t="shared" si="454"/>
        <v>0</v>
      </c>
      <c r="AA581" s="161">
        <f t="shared" si="454"/>
        <v>0</v>
      </c>
      <c r="AB581" s="161">
        <f t="shared" si="454"/>
        <v>0</v>
      </c>
      <c r="AC581" s="161">
        <f t="shared" si="454"/>
        <v>0</v>
      </c>
      <c r="AD581" s="161"/>
      <c r="AE581" s="161">
        <f t="shared" si="454"/>
        <v>0</v>
      </c>
      <c r="AF581" s="161">
        <f t="shared" si="454"/>
        <v>0</v>
      </c>
      <c r="AG581" s="161">
        <f t="shared" si="454"/>
        <v>0</v>
      </c>
      <c r="AH581" s="161">
        <f t="shared" si="454"/>
        <v>0</v>
      </c>
      <c r="AI581" s="161"/>
      <c r="AJ581" s="161">
        <f t="shared" si="454"/>
        <v>0</v>
      </c>
      <c r="AK581" s="161">
        <f t="shared" si="454"/>
        <v>0</v>
      </c>
      <c r="AL581" s="161">
        <f t="shared" si="454"/>
        <v>0</v>
      </c>
      <c r="AM581" s="161">
        <f t="shared" si="454"/>
        <v>0</v>
      </c>
      <c r="AN581" s="161"/>
      <c r="AO581" s="161">
        <f t="shared" si="454"/>
        <v>0</v>
      </c>
      <c r="AP581" s="161">
        <f t="shared" si="454"/>
        <v>0</v>
      </c>
      <c r="AQ581" s="161">
        <f t="shared" si="454"/>
        <v>0</v>
      </c>
      <c r="AR581" s="161">
        <f t="shared" si="454"/>
        <v>0</v>
      </c>
      <c r="AS581" s="161"/>
      <c r="AT581" s="161">
        <f t="shared" si="454"/>
        <v>0</v>
      </c>
      <c r="AU581" s="161">
        <f t="shared" si="454"/>
        <v>0</v>
      </c>
      <c r="AV581" s="161">
        <f t="shared" si="454"/>
        <v>0</v>
      </c>
      <c r="AW581" s="161">
        <f t="shared" si="454"/>
        <v>0</v>
      </c>
      <c r="AX581" s="161"/>
      <c r="AY581" s="161">
        <f t="shared" si="454"/>
        <v>0</v>
      </c>
      <c r="AZ581" s="161">
        <f t="shared" si="454"/>
        <v>0</v>
      </c>
      <c r="BA581" s="161"/>
      <c r="BB581" s="161"/>
      <c r="BC581" s="236"/>
    </row>
    <row r="582" spans="1:55" ht="32.25" hidden="1" customHeight="1">
      <c r="A582" s="288"/>
      <c r="B582" s="287"/>
      <c r="C582" s="287"/>
      <c r="D582" s="146" t="s">
        <v>37</v>
      </c>
      <c r="E582" s="161">
        <f t="shared" si="452"/>
        <v>0</v>
      </c>
      <c r="F582" s="161">
        <f t="shared" si="453"/>
        <v>0</v>
      </c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  <c r="AS582" s="161"/>
      <c r="AT582" s="161"/>
      <c r="AU582" s="161"/>
      <c r="AV582" s="161"/>
      <c r="AW582" s="161"/>
      <c r="AX582" s="161"/>
      <c r="AY582" s="161"/>
      <c r="AZ582" s="161"/>
      <c r="BA582" s="161"/>
      <c r="BB582" s="161"/>
      <c r="BC582" s="236"/>
    </row>
    <row r="583" spans="1:55" ht="50.25" hidden="1" customHeight="1">
      <c r="A583" s="288"/>
      <c r="B583" s="287"/>
      <c r="C583" s="287"/>
      <c r="D583" s="168" t="s">
        <v>2</v>
      </c>
      <c r="E583" s="161">
        <f t="shared" si="452"/>
        <v>0</v>
      </c>
      <c r="F583" s="161">
        <f t="shared" si="453"/>
        <v>0</v>
      </c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  <c r="AS583" s="161"/>
      <c r="AT583" s="161"/>
      <c r="AU583" s="161"/>
      <c r="AV583" s="161"/>
      <c r="AW583" s="161"/>
      <c r="AX583" s="161"/>
      <c r="AY583" s="161"/>
      <c r="AZ583" s="161"/>
      <c r="BA583" s="161"/>
      <c r="BB583" s="161"/>
      <c r="BC583" s="236"/>
    </row>
    <row r="584" spans="1:55" ht="22.5" hidden="1" customHeight="1">
      <c r="A584" s="288"/>
      <c r="B584" s="287"/>
      <c r="C584" s="287"/>
      <c r="D584" s="234" t="s">
        <v>267</v>
      </c>
      <c r="E584" s="161">
        <f>H584+K584+N584+Q584+T584+W584+Z584+AE584+AJ584+AO584+AT584+AY584</f>
        <v>0</v>
      </c>
      <c r="F584" s="161">
        <f t="shared" si="453"/>
        <v>0</v>
      </c>
      <c r="G584" s="161" t="e">
        <f t="shared" si="417"/>
        <v>#DIV/0!</v>
      </c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  <c r="AS584" s="161"/>
      <c r="AT584" s="161"/>
      <c r="AU584" s="161"/>
      <c r="AV584" s="161"/>
      <c r="AW584" s="161"/>
      <c r="AX584" s="161"/>
      <c r="AY584" s="161"/>
      <c r="AZ584" s="161"/>
      <c r="BA584" s="161"/>
      <c r="BB584" s="161"/>
      <c r="BC584" s="236"/>
    </row>
    <row r="585" spans="1:55" ht="82.5" hidden="1" customHeight="1">
      <c r="A585" s="288"/>
      <c r="B585" s="287"/>
      <c r="C585" s="287"/>
      <c r="D585" s="234" t="s">
        <v>273</v>
      </c>
      <c r="E585" s="161">
        <f t="shared" ref="E585:E587" si="455">H585+K585+N585+Q585+T585+W585+Z585+AE585+AJ585+AO585+AT585+AY585</f>
        <v>0</v>
      </c>
      <c r="F585" s="161">
        <f t="shared" si="453"/>
        <v>0</v>
      </c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  <c r="AJ585" s="161"/>
      <c r="AK585" s="161"/>
      <c r="AL585" s="161"/>
      <c r="AM585" s="161"/>
      <c r="AN585" s="161"/>
      <c r="AO585" s="161"/>
      <c r="AP585" s="161"/>
      <c r="AQ585" s="161"/>
      <c r="AR585" s="161"/>
      <c r="AS585" s="161"/>
      <c r="AT585" s="161"/>
      <c r="AU585" s="161"/>
      <c r="AV585" s="161"/>
      <c r="AW585" s="161"/>
      <c r="AX585" s="161"/>
      <c r="AY585" s="161"/>
      <c r="AZ585" s="161"/>
      <c r="BA585" s="161"/>
      <c r="BB585" s="161"/>
      <c r="BC585" s="236"/>
    </row>
    <row r="586" spans="1:55" ht="22.5" hidden="1" customHeight="1">
      <c r="A586" s="288"/>
      <c r="B586" s="287"/>
      <c r="C586" s="287"/>
      <c r="D586" s="234" t="s">
        <v>268</v>
      </c>
      <c r="E586" s="161">
        <f t="shared" si="455"/>
        <v>0</v>
      </c>
      <c r="F586" s="161">
        <f t="shared" si="453"/>
        <v>0</v>
      </c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1"/>
      <c r="AP586" s="161"/>
      <c r="AQ586" s="161"/>
      <c r="AR586" s="161"/>
      <c r="AS586" s="161"/>
      <c r="AT586" s="161"/>
      <c r="AU586" s="161"/>
      <c r="AV586" s="161"/>
      <c r="AW586" s="161"/>
      <c r="AX586" s="161"/>
      <c r="AY586" s="161"/>
      <c r="AZ586" s="161"/>
      <c r="BA586" s="161"/>
      <c r="BB586" s="161"/>
      <c r="BC586" s="236"/>
    </row>
    <row r="587" spans="1:55" ht="31.2" hidden="1">
      <c r="A587" s="288"/>
      <c r="B587" s="287"/>
      <c r="C587" s="287"/>
      <c r="D587" s="236" t="s">
        <v>43</v>
      </c>
      <c r="E587" s="161">
        <f t="shared" si="455"/>
        <v>0</v>
      </c>
      <c r="F587" s="161">
        <f t="shared" si="453"/>
        <v>0</v>
      </c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  <c r="AJ587" s="161"/>
      <c r="AK587" s="161"/>
      <c r="AL587" s="161"/>
      <c r="AM587" s="161"/>
      <c r="AN587" s="161"/>
      <c r="AO587" s="161"/>
      <c r="AP587" s="161"/>
      <c r="AQ587" s="161"/>
      <c r="AR587" s="161"/>
      <c r="AS587" s="161"/>
      <c r="AT587" s="161"/>
      <c r="AU587" s="161"/>
      <c r="AV587" s="161"/>
      <c r="AW587" s="161"/>
      <c r="AX587" s="161"/>
      <c r="AY587" s="161"/>
      <c r="AZ587" s="161"/>
      <c r="BA587" s="161"/>
      <c r="BB587" s="161"/>
      <c r="BC587" s="236"/>
    </row>
    <row r="588" spans="1:55" ht="22.5" hidden="1" customHeight="1">
      <c r="A588" s="288" t="s">
        <v>329</v>
      </c>
      <c r="B588" s="287"/>
      <c r="C588" s="287" t="s">
        <v>297</v>
      </c>
      <c r="D588" s="148" t="s">
        <v>41</v>
      </c>
      <c r="E588" s="161">
        <f t="shared" ref="E588:E590" si="456">H588+K588+N588+Q588+T588+W588+Z588+AE588+AJ588+AO588+AT588+AY588</f>
        <v>0</v>
      </c>
      <c r="F588" s="161">
        <f t="shared" ref="F588:F594" si="457">I588+L588+O588+R588+U588+X588+AA588+AF588+AK588+AP588+AU588+AZ588</f>
        <v>0</v>
      </c>
      <c r="G588" s="161" t="e">
        <f t="shared" si="417"/>
        <v>#DIV/0!</v>
      </c>
      <c r="H588" s="161"/>
      <c r="I588" s="161"/>
      <c r="J588" s="161"/>
      <c r="K588" s="161">
        <f>K589+K590+K591+K593+K594</f>
        <v>0</v>
      </c>
      <c r="L588" s="161">
        <f t="shared" ref="L588:AZ588" si="458">L589+L590+L591+L593+L594</f>
        <v>0</v>
      </c>
      <c r="M588" s="161"/>
      <c r="N588" s="161">
        <f t="shared" si="458"/>
        <v>0</v>
      </c>
      <c r="O588" s="161">
        <f t="shared" si="458"/>
        <v>0</v>
      </c>
      <c r="P588" s="161"/>
      <c r="Q588" s="161">
        <f t="shared" si="458"/>
        <v>0</v>
      </c>
      <c r="R588" s="161">
        <f t="shared" si="458"/>
        <v>0</v>
      </c>
      <c r="S588" s="161"/>
      <c r="T588" s="161">
        <f t="shared" si="458"/>
        <v>0</v>
      </c>
      <c r="U588" s="161">
        <f t="shared" si="458"/>
        <v>0</v>
      </c>
      <c r="V588" s="161"/>
      <c r="W588" s="161">
        <f t="shared" si="458"/>
        <v>0</v>
      </c>
      <c r="X588" s="161">
        <f t="shared" si="458"/>
        <v>0</v>
      </c>
      <c r="Y588" s="161"/>
      <c r="Z588" s="161">
        <f t="shared" si="458"/>
        <v>0</v>
      </c>
      <c r="AA588" s="161">
        <f t="shared" si="458"/>
        <v>0</v>
      </c>
      <c r="AB588" s="161">
        <f t="shared" si="458"/>
        <v>0</v>
      </c>
      <c r="AC588" s="161">
        <f t="shared" si="458"/>
        <v>0</v>
      </c>
      <c r="AD588" s="161"/>
      <c r="AE588" s="161">
        <f t="shared" si="458"/>
        <v>0</v>
      </c>
      <c r="AF588" s="161">
        <f t="shared" si="458"/>
        <v>0</v>
      </c>
      <c r="AG588" s="161">
        <f t="shared" si="458"/>
        <v>0</v>
      </c>
      <c r="AH588" s="161">
        <f t="shared" si="458"/>
        <v>0</v>
      </c>
      <c r="AI588" s="161"/>
      <c r="AJ588" s="161">
        <f t="shared" si="458"/>
        <v>0</v>
      </c>
      <c r="AK588" s="161">
        <f t="shared" si="458"/>
        <v>0</v>
      </c>
      <c r="AL588" s="161">
        <f t="shared" si="458"/>
        <v>0</v>
      </c>
      <c r="AM588" s="161">
        <f t="shared" si="458"/>
        <v>0</v>
      </c>
      <c r="AN588" s="161"/>
      <c r="AO588" s="161">
        <f t="shared" si="458"/>
        <v>0</v>
      </c>
      <c r="AP588" s="161">
        <f t="shared" si="458"/>
        <v>0</v>
      </c>
      <c r="AQ588" s="161">
        <f t="shared" si="458"/>
        <v>0</v>
      </c>
      <c r="AR588" s="161">
        <f t="shared" si="458"/>
        <v>0</v>
      </c>
      <c r="AS588" s="161"/>
      <c r="AT588" s="161">
        <f t="shared" si="458"/>
        <v>0</v>
      </c>
      <c r="AU588" s="161">
        <f t="shared" si="458"/>
        <v>0</v>
      </c>
      <c r="AV588" s="161">
        <f t="shared" si="458"/>
        <v>0</v>
      </c>
      <c r="AW588" s="161">
        <f t="shared" si="458"/>
        <v>0</v>
      </c>
      <c r="AX588" s="161"/>
      <c r="AY588" s="161">
        <f t="shared" si="458"/>
        <v>0</v>
      </c>
      <c r="AZ588" s="161">
        <f t="shared" si="458"/>
        <v>0</v>
      </c>
      <c r="BA588" s="161"/>
      <c r="BB588" s="161"/>
      <c r="BC588" s="236"/>
    </row>
    <row r="589" spans="1:55" ht="32.25" hidden="1" customHeight="1">
      <c r="A589" s="288"/>
      <c r="B589" s="287"/>
      <c r="C589" s="287"/>
      <c r="D589" s="146" t="s">
        <v>37</v>
      </c>
      <c r="E589" s="161">
        <f t="shared" si="456"/>
        <v>0</v>
      </c>
      <c r="F589" s="161">
        <f t="shared" si="457"/>
        <v>0</v>
      </c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  <c r="AJ589" s="161"/>
      <c r="AK589" s="161"/>
      <c r="AL589" s="161"/>
      <c r="AM589" s="161"/>
      <c r="AN589" s="161"/>
      <c r="AO589" s="161"/>
      <c r="AP589" s="161"/>
      <c r="AQ589" s="161"/>
      <c r="AR589" s="161"/>
      <c r="AS589" s="161"/>
      <c r="AT589" s="161"/>
      <c r="AU589" s="161"/>
      <c r="AV589" s="161"/>
      <c r="AW589" s="161"/>
      <c r="AX589" s="161"/>
      <c r="AY589" s="161"/>
      <c r="AZ589" s="161"/>
      <c r="BA589" s="161"/>
      <c r="BB589" s="161"/>
      <c r="BC589" s="236"/>
    </row>
    <row r="590" spans="1:55" ht="50.25" hidden="1" customHeight="1">
      <c r="A590" s="288"/>
      <c r="B590" s="287"/>
      <c r="C590" s="287"/>
      <c r="D590" s="168" t="s">
        <v>2</v>
      </c>
      <c r="E590" s="161">
        <f t="shared" si="456"/>
        <v>0</v>
      </c>
      <c r="F590" s="161">
        <f t="shared" si="457"/>
        <v>0</v>
      </c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1"/>
      <c r="AP590" s="161"/>
      <c r="AQ590" s="161"/>
      <c r="AR590" s="161"/>
      <c r="AS590" s="161"/>
      <c r="AT590" s="161"/>
      <c r="AU590" s="161"/>
      <c r="AV590" s="161"/>
      <c r="AW590" s="161"/>
      <c r="AX590" s="161"/>
      <c r="AY590" s="161"/>
      <c r="AZ590" s="161"/>
      <c r="BA590" s="161"/>
      <c r="BB590" s="161"/>
      <c r="BC590" s="236"/>
    </row>
    <row r="591" spans="1:55" ht="22.5" hidden="1" customHeight="1">
      <c r="A591" s="288"/>
      <c r="B591" s="287"/>
      <c r="C591" s="287"/>
      <c r="D591" s="234" t="s">
        <v>267</v>
      </c>
      <c r="E591" s="161">
        <f>H591+K591+N591+Q591+T591+W591+Z591+AE591+AJ591+AO591+AT591+AY591</f>
        <v>0</v>
      </c>
      <c r="F591" s="161">
        <f t="shared" si="457"/>
        <v>0</v>
      </c>
      <c r="G591" s="161" t="e">
        <f t="shared" si="417"/>
        <v>#DIV/0!</v>
      </c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61"/>
      <c r="AN591" s="161"/>
      <c r="AO591" s="161"/>
      <c r="AP591" s="161"/>
      <c r="AQ591" s="161"/>
      <c r="AR591" s="161"/>
      <c r="AS591" s="161"/>
      <c r="AT591" s="161"/>
      <c r="AU591" s="161"/>
      <c r="AV591" s="161"/>
      <c r="AW591" s="161"/>
      <c r="AX591" s="161"/>
      <c r="AY591" s="161"/>
      <c r="AZ591" s="161"/>
      <c r="BA591" s="161"/>
      <c r="BB591" s="161"/>
      <c r="BC591" s="236"/>
    </row>
    <row r="592" spans="1:55" ht="82.5" hidden="1" customHeight="1">
      <c r="A592" s="288"/>
      <c r="B592" s="287"/>
      <c r="C592" s="287"/>
      <c r="D592" s="234" t="s">
        <v>273</v>
      </c>
      <c r="E592" s="161">
        <f t="shared" ref="E592:E594" si="459">H592+K592+N592+Q592+T592+W592+Z592+AE592+AJ592+AO592+AT592+AY592</f>
        <v>0</v>
      </c>
      <c r="F592" s="161">
        <f t="shared" si="457"/>
        <v>0</v>
      </c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1"/>
      <c r="AP592" s="161"/>
      <c r="AQ592" s="161"/>
      <c r="AR592" s="161"/>
      <c r="AS592" s="161"/>
      <c r="AT592" s="161"/>
      <c r="AU592" s="161"/>
      <c r="AV592" s="161"/>
      <c r="AW592" s="161"/>
      <c r="AX592" s="161"/>
      <c r="AY592" s="161"/>
      <c r="AZ592" s="161"/>
      <c r="BA592" s="161"/>
      <c r="BB592" s="161"/>
      <c r="BC592" s="236"/>
    </row>
    <row r="593" spans="1:55" ht="22.5" hidden="1" customHeight="1">
      <c r="A593" s="288"/>
      <c r="B593" s="287"/>
      <c r="C593" s="287"/>
      <c r="D593" s="234" t="s">
        <v>268</v>
      </c>
      <c r="E593" s="161">
        <f t="shared" si="459"/>
        <v>0</v>
      </c>
      <c r="F593" s="161">
        <f t="shared" si="457"/>
        <v>0</v>
      </c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1"/>
      <c r="AP593" s="161"/>
      <c r="AQ593" s="161"/>
      <c r="AR593" s="161"/>
      <c r="AS593" s="161"/>
      <c r="AT593" s="161"/>
      <c r="AU593" s="161"/>
      <c r="AV593" s="161"/>
      <c r="AW593" s="161"/>
      <c r="AX593" s="161"/>
      <c r="AY593" s="161"/>
      <c r="AZ593" s="161"/>
      <c r="BA593" s="161"/>
      <c r="BB593" s="161"/>
      <c r="BC593" s="236"/>
    </row>
    <row r="594" spans="1:55" ht="31.2" hidden="1">
      <c r="A594" s="288"/>
      <c r="B594" s="287"/>
      <c r="C594" s="287"/>
      <c r="D594" s="236" t="s">
        <v>43</v>
      </c>
      <c r="E594" s="161">
        <f t="shared" si="459"/>
        <v>0</v>
      </c>
      <c r="F594" s="161">
        <f t="shared" si="457"/>
        <v>0</v>
      </c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  <c r="AS594" s="161"/>
      <c r="AT594" s="161"/>
      <c r="AU594" s="161"/>
      <c r="AV594" s="161"/>
      <c r="AW594" s="161"/>
      <c r="AX594" s="161"/>
      <c r="AY594" s="161"/>
      <c r="AZ594" s="161"/>
      <c r="BA594" s="161"/>
      <c r="BB594" s="161"/>
      <c r="BC594" s="236"/>
    </row>
    <row r="595" spans="1:55" ht="22.5" hidden="1" customHeight="1">
      <c r="A595" s="288" t="s">
        <v>330</v>
      </c>
      <c r="B595" s="287"/>
      <c r="C595" s="287" t="s">
        <v>297</v>
      </c>
      <c r="D595" s="148" t="s">
        <v>41</v>
      </c>
      <c r="E595" s="161">
        <f t="shared" ref="E595:E597" si="460">H595+K595+N595+Q595+T595+W595+Z595+AE595+AJ595+AO595+AT595+AY595</f>
        <v>0</v>
      </c>
      <c r="F595" s="161">
        <f t="shared" ref="F595:F601" si="461">I595+L595+O595+R595+U595+X595+AA595+AF595+AK595+AP595+AU595+AZ595</f>
        <v>0</v>
      </c>
      <c r="G595" s="161" t="e">
        <f t="shared" si="417"/>
        <v>#DIV/0!</v>
      </c>
      <c r="H595" s="161"/>
      <c r="I595" s="161"/>
      <c r="J595" s="161"/>
      <c r="K595" s="161"/>
      <c r="L595" s="161"/>
      <c r="M595" s="161"/>
      <c r="N595" s="161">
        <f>N596+N597+N598+N600+N601</f>
        <v>0</v>
      </c>
      <c r="O595" s="161">
        <f t="shared" ref="O595:AZ595" si="462">O596+O597+O598+O600+O601</f>
        <v>0</v>
      </c>
      <c r="P595" s="161"/>
      <c r="Q595" s="161">
        <f t="shared" si="462"/>
        <v>0</v>
      </c>
      <c r="R595" s="161">
        <f t="shared" si="462"/>
        <v>0</v>
      </c>
      <c r="S595" s="161"/>
      <c r="T595" s="161">
        <f t="shared" si="462"/>
        <v>0</v>
      </c>
      <c r="U595" s="161">
        <f t="shared" si="462"/>
        <v>0</v>
      </c>
      <c r="V595" s="161"/>
      <c r="W595" s="161">
        <f t="shared" si="462"/>
        <v>0</v>
      </c>
      <c r="X595" s="161">
        <f t="shared" si="462"/>
        <v>0</v>
      </c>
      <c r="Y595" s="161"/>
      <c r="Z595" s="161">
        <f t="shared" si="462"/>
        <v>0</v>
      </c>
      <c r="AA595" s="161">
        <f t="shared" si="462"/>
        <v>0</v>
      </c>
      <c r="AB595" s="161">
        <f t="shared" si="462"/>
        <v>0</v>
      </c>
      <c r="AC595" s="161">
        <f t="shared" si="462"/>
        <v>0</v>
      </c>
      <c r="AD595" s="161"/>
      <c r="AE595" s="161">
        <f t="shared" si="462"/>
        <v>0</v>
      </c>
      <c r="AF595" s="161">
        <f t="shared" si="462"/>
        <v>0</v>
      </c>
      <c r="AG595" s="161">
        <f t="shared" si="462"/>
        <v>0</v>
      </c>
      <c r="AH595" s="161">
        <f t="shared" si="462"/>
        <v>0</v>
      </c>
      <c r="AI595" s="161"/>
      <c r="AJ595" s="161">
        <f t="shared" si="462"/>
        <v>0</v>
      </c>
      <c r="AK595" s="161">
        <f t="shared" si="462"/>
        <v>0</v>
      </c>
      <c r="AL595" s="161">
        <f t="shared" si="462"/>
        <v>0</v>
      </c>
      <c r="AM595" s="161">
        <f t="shared" si="462"/>
        <v>0</v>
      </c>
      <c r="AN595" s="161"/>
      <c r="AO595" s="161">
        <f t="shared" si="462"/>
        <v>0</v>
      </c>
      <c r="AP595" s="161">
        <f t="shared" si="462"/>
        <v>0</v>
      </c>
      <c r="AQ595" s="161">
        <f t="shared" si="462"/>
        <v>0</v>
      </c>
      <c r="AR595" s="161">
        <f t="shared" si="462"/>
        <v>0</v>
      </c>
      <c r="AS595" s="161"/>
      <c r="AT595" s="161">
        <f t="shared" si="462"/>
        <v>0</v>
      </c>
      <c r="AU595" s="161">
        <f t="shared" si="462"/>
        <v>0</v>
      </c>
      <c r="AV595" s="161">
        <f t="shared" si="462"/>
        <v>0</v>
      </c>
      <c r="AW595" s="161">
        <f t="shared" si="462"/>
        <v>0</v>
      </c>
      <c r="AX595" s="161">
        <f t="shared" si="462"/>
        <v>0</v>
      </c>
      <c r="AY595" s="161">
        <f t="shared" si="462"/>
        <v>0</v>
      </c>
      <c r="AZ595" s="161">
        <f t="shared" si="462"/>
        <v>0</v>
      </c>
      <c r="BA595" s="161"/>
      <c r="BB595" s="161"/>
      <c r="BC595" s="236"/>
    </row>
    <row r="596" spans="1:55" ht="32.25" hidden="1" customHeight="1">
      <c r="A596" s="288"/>
      <c r="B596" s="287"/>
      <c r="C596" s="287"/>
      <c r="D596" s="146" t="s">
        <v>37</v>
      </c>
      <c r="E596" s="161">
        <f t="shared" si="460"/>
        <v>0</v>
      </c>
      <c r="F596" s="161">
        <f t="shared" si="461"/>
        <v>0</v>
      </c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1"/>
      <c r="AP596" s="161"/>
      <c r="AQ596" s="161"/>
      <c r="AR596" s="161"/>
      <c r="AS596" s="161"/>
      <c r="AT596" s="161"/>
      <c r="AU596" s="161"/>
      <c r="AV596" s="161"/>
      <c r="AW596" s="161"/>
      <c r="AX596" s="161"/>
      <c r="AY596" s="161"/>
      <c r="AZ596" s="161"/>
      <c r="BA596" s="161"/>
      <c r="BB596" s="161"/>
      <c r="BC596" s="236"/>
    </row>
    <row r="597" spans="1:55" ht="50.25" hidden="1" customHeight="1">
      <c r="A597" s="288"/>
      <c r="B597" s="287"/>
      <c r="C597" s="287"/>
      <c r="D597" s="168" t="s">
        <v>2</v>
      </c>
      <c r="E597" s="161">
        <f t="shared" si="460"/>
        <v>0</v>
      </c>
      <c r="F597" s="161">
        <f t="shared" si="461"/>
        <v>0</v>
      </c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  <c r="AQ597" s="161"/>
      <c r="AR597" s="161"/>
      <c r="AS597" s="161"/>
      <c r="AT597" s="161"/>
      <c r="AU597" s="161"/>
      <c r="AV597" s="161"/>
      <c r="AW597" s="161"/>
      <c r="AX597" s="161"/>
      <c r="AY597" s="161"/>
      <c r="AZ597" s="161"/>
      <c r="BA597" s="161"/>
      <c r="BB597" s="161"/>
      <c r="BC597" s="236"/>
    </row>
    <row r="598" spans="1:55" ht="22.5" hidden="1" customHeight="1">
      <c r="A598" s="288"/>
      <c r="B598" s="287"/>
      <c r="C598" s="287"/>
      <c r="D598" s="234" t="s">
        <v>267</v>
      </c>
      <c r="E598" s="161">
        <f>H598+K598+N598+Q598+T598+W598+Z598+AE598+AJ598+AO598+AT598+AY598</f>
        <v>0</v>
      </c>
      <c r="F598" s="161">
        <f t="shared" si="461"/>
        <v>0</v>
      </c>
      <c r="G598" s="161" t="e">
        <f t="shared" si="417"/>
        <v>#DIV/0!</v>
      </c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1"/>
      <c r="AP598" s="161"/>
      <c r="AQ598" s="161"/>
      <c r="AR598" s="161"/>
      <c r="AS598" s="161"/>
      <c r="AT598" s="161"/>
      <c r="AU598" s="161"/>
      <c r="AV598" s="161"/>
      <c r="AW598" s="161"/>
      <c r="AX598" s="161"/>
      <c r="AY598" s="161"/>
      <c r="AZ598" s="161"/>
      <c r="BA598" s="161"/>
      <c r="BB598" s="161"/>
      <c r="BC598" s="236"/>
    </row>
    <row r="599" spans="1:55" ht="82.5" hidden="1" customHeight="1">
      <c r="A599" s="288"/>
      <c r="B599" s="287"/>
      <c r="C599" s="287"/>
      <c r="D599" s="234" t="s">
        <v>273</v>
      </c>
      <c r="E599" s="161">
        <f t="shared" ref="E599:E601" si="463">H599+K599+N599+Q599+T599+W599+Z599+AE599+AJ599+AO599+AT599+AY599</f>
        <v>0</v>
      </c>
      <c r="F599" s="161">
        <f t="shared" si="461"/>
        <v>0</v>
      </c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1"/>
      <c r="AP599" s="161"/>
      <c r="AQ599" s="161"/>
      <c r="AR599" s="161"/>
      <c r="AS599" s="161"/>
      <c r="AT599" s="161"/>
      <c r="AU599" s="161"/>
      <c r="AV599" s="161"/>
      <c r="AW599" s="161"/>
      <c r="AX599" s="161"/>
      <c r="AY599" s="161"/>
      <c r="AZ599" s="161"/>
      <c r="BA599" s="161"/>
      <c r="BB599" s="161"/>
      <c r="BC599" s="236"/>
    </row>
    <row r="600" spans="1:55" ht="22.5" hidden="1" customHeight="1">
      <c r="A600" s="288"/>
      <c r="B600" s="287"/>
      <c r="C600" s="287"/>
      <c r="D600" s="234" t="s">
        <v>268</v>
      </c>
      <c r="E600" s="161">
        <f t="shared" si="463"/>
        <v>0</v>
      </c>
      <c r="F600" s="161">
        <f t="shared" si="461"/>
        <v>0</v>
      </c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1"/>
      <c r="AP600" s="161"/>
      <c r="AQ600" s="161"/>
      <c r="AR600" s="161"/>
      <c r="AS600" s="161"/>
      <c r="AT600" s="161"/>
      <c r="AU600" s="161"/>
      <c r="AV600" s="161"/>
      <c r="AW600" s="161"/>
      <c r="AX600" s="161"/>
      <c r="AY600" s="161"/>
      <c r="AZ600" s="161"/>
      <c r="BA600" s="161"/>
      <c r="BB600" s="161"/>
      <c r="BC600" s="236"/>
    </row>
    <row r="601" spans="1:55" ht="31.2" hidden="1">
      <c r="A601" s="288"/>
      <c r="B601" s="287"/>
      <c r="C601" s="287"/>
      <c r="D601" s="236" t="s">
        <v>43</v>
      </c>
      <c r="E601" s="161">
        <f t="shared" si="463"/>
        <v>0</v>
      </c>
      <c r="F601" s="161">
        <f t="shared" si="461"/>
        <v>0</v>
      </c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1"/>
      <c r="AP601" s="161"/>
      <c r="AQ601" s="161"/>
      <c r="AR601" s="161"/>
      <c r="AS601" s="161"/>
      <c r="AT601" s="161"/>
      <c r="AU601" s="161"/>
      <c r="AV601" s="161"/>
      <c r="AW601" s="161"/>
      <c r="AX601" s="161"/>
      <c r="AY601" s="161"/>
      <c r="AZ601" s="161"/>
      <c r="BA601" s="161"/>
      <c r="BB601" s="161"/>
      <c r="BC601" s="236"/>
    </row>
    <row r="602" spans="1:55" ht="22.5" hidden="1" customHeight="1">
      <c r="A602" s="288" t="s">
        <v>331</v>
      </c>
      <c r="B602" s="287"/>
      <c r="C602" s="287" t="s">
        <v>297</v>
      </c>
      <c r="D602" s="148" t="s">
        <v>41</v>
      </c>
      <c r="E602" s="201">
        <f t="shared" ref="E602:E604" si="464">H602+K602+N602+Q602+T602+W602+Z602+AE602+AJ602+AO602+AT602+AY602</f>
        <v>0</v>
      </c>
      <c r="F602" s="201">
        <f t="shared" ref="F602:F608" si="465">I602+L602+O602+R602+U602+X602+AA602+AF602+AK602+AP602+AU602+AZ602</f>
        <v>0</v>
      </c>
      <c r="G602" s="161" t="e">
        <f t="shared" si="417"/>
        <v>#DIV/0!</v>
      </c>
      <c r="H602" s="161"/>
      <c r="I602" s="161"/>
      <c r="J602" s="161"/>
      <c r="K602" s="161"/>
      <c r="L602" s="161"/>
      <c r="M602" s="161"/>
      <c r="N602" s="161">
        <f>N603+N604+N605+N607+N608</f>
        <v>0</v>
      </c>
      <c r="O602" s="161">
        <f t="shared" ref="O602:AZ602" si="466">O603+O604+O605+O607+O608</f>
        <v>0</v>
      </c>
      <c r="P602" s="161"/>
      <c r="Q602" s="161">
        <f t="shared" si="466"/>
        <v>0</v>
      </c>
      <c r="R602" s="161">
        <f t="shared" si="466"/>
        <v>0</v>
      </c>
      <c r="S602" s="161"/>
      <c r="T602" s="161">
        <f t="shared" si="466"/>
        <v>0</v>
      </c>
      <c r="U602" s="161">
        <f t="shared" si="466"/>
        <v>0</v>
      </c>
      <c r="V602" s="161"/>
      <c r="W602" s="161">
        <f t="shared" si="466"/>
        <v>0</v>
      </c>
      <c r="X602" s="161">
        <f t="shared" si="466"/>
        <v>0</v>
      </c>
      <c r="Y602" s="161"/>
      <c r="Z602" s="161">
        <f t="shared" si="466"/>
        <v>0</v>
      </c>
      <c r="AA602" s="161">
        <f t="shared" si="466"/>
        <v>0</v>
      </c>
      <c r="AB602" s="161">
        <f t="shared" si="466"/>
        <v>0</v>
      </c>
      <c r="AC602" s="161">
        <f t="shared" si="466"/>
        <v>0</v>
      </c>
      <c r="AD602" s="161"/>
      <c r="AE602" s="161">
        <f t="shared" si="466"/>
        <v>0</v>
      </c>
      <c r="AF602" s="161">
        <f t="shared" si="466"/>
        <v>0</v>
      </c>
      <c r="AG602" s="161">
        <f t="shared" si="466"/>
        <v>0</v>
      </c>
      <c r="AH602" s="161">
        <f t="shared" si="466"/>
        <v>0</v>
      </c>
      <c r="AI602" s="161"/>
      <c r="AJ602" s="161">
        <f t="shared" si="466"/>
        <v>0</v>
      </c>
      <c r="AK602" s="161">
        <f t="shared" si="466"/>
        <v>0</v>
      </c>
      <c r="AL602" s="161">
        <f t="shared" si="466"/>
        <v>0</v>
      </c>
      <c r="AM602" s="161">
        <f t="shared" si="466"/>
        <v>0</v>
      </c>
      <c r="AN602" s="161"/>
      <c r="AO602" s="161">
        <f t="shared" si="466"/>
        <v>0</v>
      </c>
      <c r="AP602" s="161">
        <f t="shared" si="466"/>
        <v>0</v>
      </c>
      <c r="AQ602" s="161">
        <f t="shared" si="466"/>
        <v>0</v>
      </c>
      <c r="AR602" s="161">
        <f t="shared" si="466"/>
        <v>0</v>
      </c>
      <c r="AS602" s="161"/>
      <c r="AT602" s="161">
        <f t="shared" si="466"/>
        <v>0</v>
      </c>
      <c r="AU602" s="161">
        <f t="shared" si="466"/>
        <v>0</v>
      </c>
      <c r="AV602" s="161">
        <f t="shared" si="466"/>
        <v>0</v>
      </c>
      <c r="AW602" s="161">
        <f t="shared" si="466"/>
        <v>0</v>
      </c>
      <c r="AX602" s="161"/>
      <c r="AY602" s="161">
        <f t="shared" si="466"/>
        <v>0</v>
      </c>
      <c r="AZ602" s="161">
        <f t="shared" si="466"/>
        <v>0</v>
      </c>
      <c r="BA602" s="161"/>
      <c r="BB602" s="161"/>
      <c r="BC602" s="236"/>
    </row>
    <row r="603" spans="1:55" ht="32.25" hidden="1" customHeight="1">
      <c r="A603" s="288"/>
      <c r="B603" s="287"/>
      <c r="C603" s="287"/>
      <c r="D603" s="146" t="s">
        <v>37</v>
      </c>
      <c r="E603" s="201">
        <f t="shared" si="464"/>
        <v>0</v>
      </c>
      <c r="F603" s="201">
        <f t="shared" si="465"/>
        <v>0</v>
      </c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1"/>
      <c r="AP603" s="161"/>
      <c r="AQ603" s="161"/>
      <c r="AR603" s="161"/>
      <c r="AS603" s="161"/>
      <c r="AT603" s="161"/>
      <c r="AU603" s="161"/>
      <c r="AV603" s="161"/>
      <c r="AW603" s="161"/>
      <c r="AX603" s="161"/>
      <c r="AY603" s="161"/>
      <c r="AZ603" s="161"/>
      <c r="BA603" s="161"/>
      <c r="BB603" s="161"/>
      <c r="BC603" s="236"/>
    </row>
    <row r="604" spans="1:55" ht="50.25" hidden="1" customHeight="1">
      <c r="A604" s="288"/>
      <c r="B604" s="287"/>
      <c r="C604" s="287"/>
      <c r="D604" s="168" t="s">
        <v>2</v>
      </c>
      <c r="E604" s="201">
        <f t="shared" si="464"/>
        <v>0</v>
      </c>
      <c r="F604" s="201">
        <f t="shared" si="465"/>
        <v>0</v>
      </c>
      <c r="G604" s="161" t="e">
        <f t="shared" si="417"/>
        <v>#DIV/0!</v>
      </c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1"/>
      <c r="AP604" s="161"/>
      <c r="AQ604" s="161"/>
      <c r="AR604" s="161"/>
      <c r="AS604" s="161"/>
      <c r="AT604" s="161"/>
      <c r="AU604" s="161"/>
      <c r="AV604" s="161"/>
      <c r="AW604" s="161"/>
      <c r="AX604" s="161"/>
      <c r="AY604" s="161"/>
      <c r="AZ604" s="161"/>
      <c r="BA604" s="161"/>
      <c r="BB604" s="161"/>
      <c r="BC604" s="236"/>
    </row>
    <row r="605" spans="1:55" ht="22.5" hidden="1" customHeight="1">
      <c r="A605" s="288"/>
      <c r="B605" s="287"/>
      <c r="C605" s="287"/>
      <c r="D605" s="234" t="s">
        <v>267</v>
      </c>
      <c r="E605" s="201">
        <f>H605+K605+N605+Q605+T605+W605+Z605+AE605+AJ605+AO605+AT605+AY605</f>
        <v>0</v>
      </c>
      <c r="F605" s="201">
        <f t="shared" si="465"/>
        <v>0</v>
      </c>
      <c r="G605" s="161" t="e">
        <f t="shared" si="417"/>
        <v>#DIV/0!</v>
      </c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204"/>
      <c r="AK605" s="161"/>
      <c r="AL605" s="161"/>
      <c r="AM605" s="161"/>
      <c r="AN605" s="161"/>
      <c r="AO605" s="161"/>
      <c r="AP605" s="161"/>
      <c r="AQ605" s="161"/>
      <c r="AR605" s="161"/>
      <c r="AS605" s="161"/>
      <c r="AT605" s="161"/>
      <c r="AU605" s="161"/>
      <c r="AV605" s="161"/>
      <c r="AW605" s="161"/>
      <c r="AX605" s="161"/>
      <c r="AY605" s="161"/>
      <c r="AZ605" s="161"/>
      <c r="BA605" s="161"/>
      <c r="BB605" s="161"/>
      <c r="BC605" s="236"/>
    </row>
    <row r="606" spans="1:55" ht="82.5" hidden="1" customHeight="1">
      <c r="A606" s="288"/>
      <c r="B606" s="287"/>
      <c r="C606" s="287"/>
      <c r="D606" s="234" t="s">
        <v>273</v>
      </c>
      <c r="E606" s="201">
        <f t="shared" ref="E606:E611" si="467">H606+K606+N606+Q606+T606+W606+Z606+AE606+AJ606+AO606+AT606+AY606</f>
        <v>0</v>
      </c>
      <c r="F606" s="201">
        <f t="shared" si="465"/>
        <v>0</v>
      </c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1"/>
      <c r="AP606" s="161"/>
      <c r="AQ606" s="161"/>
      <c r="AR606" s="161"/>
      <c r="AS606" s="161"/>
      <c r="AT606" s="161"/>
      <c r="AU606" s="161"/>
      <c r="AV606" s="161"/>
      <c r="AW606" s="161"/>
      <c r="AX606" s="161"/>
      <c r="AY606" s="161"/>
      <c r="AZ606" s="161"/>
      <c r="BA606" s="161"/>
      <c r="BB606" s="161"/>
      <c r="BC606" s="236"/>
    </row>
    <row r="607" spans="1:55" ht="22.5" hidden="1" customHeight="1">
      <c r="A607" s="288"/>
      <c r="B607" s="287"/>
      <c r="C607" s="287"/>
      <c r="D607" s="234" t="s">
        <v>268</v>
      </c>
      <c r="E607" s="201">
        <f t="shared" si="467"/>
        <v>0</v>
      </c>
      <c r="F607" s="201">
        <f t="shared" si="465"/>
        <v>0</v>
      </c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1"/>
      <c r="AP607" s="161"/>
      <c r="AQ607" s="161"/>
      <c r="AR607" s="161"/>
      <c r="AS607" s="161"/>
      <c r="AT607" s="161"/>
      <c r="AU607" s="161"/>
      <c r="AV607" s="161"/>
      <c r="AW607" s="161"/>
      <c r="AX607" s="161"/>
      <c r="AY607" s="161"/>
      <c r="AZ607" s="161"/>
      <c r="BA607" s="161"/>
      <c r="BB607" s="161"/>
      <c r="BC607" s="236"/>
    </row>
    <row r="608" spans="1:55" ht="31.2" hidden="1">
      <c r="A608" s="288"/>
      <c r="B608" s="287"/>
      <c r="C608" s="287"/>
      <c r="D608" s="236" t="s">
        <v>43</v>
      </c>
      <c r="E608" s="201">
        <f t="shared" si="467"/>
        <v>0</v>
      </c>
      <c r="F608" s="201">
        <f t="shared" si="465"/>
        <v>0</v>
      </c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  <c r="AQ608" s="161"/>
      <c r="AR608" s="161"/>
      <c r="AS608" s="161"/>
      <c r="AT608" s="161"/>
      <c r="AU608" s="161"/>
      <c r="AV608" s="161"/>
      <c r="AW608" s="161"/>
      <c r="AX608" s="161"/>
      <c r="AY608" s="161"/>
      <c r="AZ608" s="161"/>
      <c r="BA608" s="161"/>
      <c r="BB608" s="161"/>
      <c r="BC608" s="236"/>
    </row>
    <row r="609" spans="1:55" ht="22.5" hidden="1" customHeight="1">
      <c r="A609" s="288" t="s">
        <v>331</v>
      </c>
      <c r="B609" s="287"/>
      <c r="C609" s="287" t="s">
        <v>292</v>
      </c>
      <c r="D609" s="148" t="s">
        <v>41</v>
      </c>
      <c r="E609" s="201">
        <f t="shared" si="467"/>
        <v>0</v>
      </c>
      <c r="F609" s="201">
        <f t="shared" ref="F609:F615" si="468">I609+L609+O609+R609+U609+X609+AA609+AF609+AK609+AP609+AU609+AZ609</f>
        <v>0</v>
      </c>
      <c r="G609" s="161" t="e">
        <f t="shared" si="417"/>
        <v>#DIV/0!</v>
      </c>
      <c r="H609" s="161">
        <f>H611</f>
        <v>0</v>
      </c>
      <c r="I609" s="161"/>
      <c r="J609" s="161"/>
      <c r="K609" s="161"/>
      <c r="L609" s="161"/>
      <c r="M609" s="161"/>
      <c r="N609" s="161">
        <f>N610+N611+N612+N614+N615</f>
        <v>0</v>
      </c>
      <c r="O609" s="161">
        <f t="shared" ref="O609" si="469">O610+O611+O612+O614+O615</f>
        <v>0</v>
      </c>
      <c r="P609" s="161"/>
      <c r="Q609" s="161">
        <f t="shared" ref="Q609:R609" si="470">Q610+Q611+Q612+Q614+Q615</f>
        <v>0</v>
      </c>
      <c r="R609" s="161">
        <f t="shared" si="470"/>
        <v>0</v>
      </c>
      <c r="S609" s="161"/>
      <c r="T609" s="161">
        <f t="shared" ref="T609:U609" si="471">T610+T611+T612+T614+T615</f>
        <v>0</v>
      </c>
      <c r="U609" s="161">
        <f t="shared" si="471"/>
        <v>0</v>
      </c>
      <c r="V609" s="161"/>
      <c r="W609" s="161">
        <f t="shared" ref="W609:X609" si="472">W610+W611+W612+W614+W615</f>
        <v>0</v>
      </c>
      <c r="X609" s="161">
        <f t="shared" si="472"/>
        <v>0</v>
      </c>
      <c r="Y609" s="161"/>
      <c r="Z609" s="161">
        <f t="shared" ref="Z609:AC609" si="473">Z610+Z611+Z612+Z614+Z615</f>
        <v>0</v>
      </c>
      <c r="AA609" s="161">
        <f t="shared" si="473"/>
        <v>0</v>
      </c>
      <c r="AB609" s="161">
        <f t="shared" si="473"/>
        <v>0</v>
      </c>
      <c r="AC609" s="161">
        <f t="shared" si="473"/>
        <v>0</v>
      </c>
      <c r="AD609" s="161"/>
      <c r="AE609" s="161">
        <f t="shared" ref="AE609:AH609" si="474">AE610+AE611+AE612+AE614+AE615</f>
        <v>0</v>
      </c>
      <c r="AF609" s="161">
        <f t="shared" si="474"/>
        <v>0</v>
      </c>
      <c r="AG609" s="161">
        <f t="shared" si="474"/>
        <v>0</v>
      </c>
      <c r="AH609" s="161">
        <f t="shared" si="474"/>
        <v>0</v>
      </c>
      <c r="AI609" s="161"/>
      <c r="AJ609" s="161">
        <f t="shared" ref="AJ609:AM609" si="475">AJ610+AJ611+AJ612+AJ614+AJ615</f>
        <v>0</v>
      </c>
      <c r="AK609" s="161">
        <f t="shared" si="475"/>
        <v>0</v>
      </c>
      <c r="AL609" s="161">
        <f t="shared" si="475"/>
        <v>0</v>
      </c>
      <c r="AM609" s="161">
        <f t="shared" si="475"/>
        <v>0</v>
      </c>
      <c r="AN609" s="161"/>
      <c r="AO609" s="161">
        <f t="shared" ref="AO609:AR609" si="476">AO610+AO611+AO612+AO614+AO615</f>
        <v>0</v>
      </c>
      <c r="AP609" s="161">
        <f t="shared" si="476"/>
        <v>0</v>
      </c>
      <c r="AQ609" s="161">
        <f t="shared" si="476"/>
        <v>0</v>
      </c>
      <c r="AR609" s="161">
        <f t="shared" si="476"/>
        <v>0</v>
      </c>
      <c r="AS609" s="161"/>
      <c r="AT609" s="161">
        <f t="shared" ref="AT609:AW609" si="477">AT610+AT611+AT612+AT614+AT615</f>
        <v>0</v>
      </c>
      <c r="AU609" s="161">
        <f t="shared" si="477"/>
        <v>0</v>
      </c>
      <c r="AV609" s="161">
        <f t="shared" si="477"/>
        <v>0</v>
      </c>
      <c r="AW609" s="161">
        <f t="shared" si="477"/>
        <v>0</v>
      </c>
      <c r="AX609" s="161"/>
      <c r="AY609" s="161">
        <f t="shared" ref="AY609:AZ609" si="478">AY610+AY611+AY612+AY614+AY615</f>
        <v>0</v>
      </c>
      <c r="AZ609" s="161">
        <f t="shared" si="478"/>
        <v>0</v>
      </c>
      <c r="BA609" s="161"/>
      <c r="BB609" s="161"/>
      <c r="BC609" s="236"/>
    </row>
    <row r="610" spans="1:55" ht="32.25" hidden="1" customHeight="1">
      <c r="A610" s="288"/>
      <c r="B610" s="287"/>
      <c r="C610" s="287"/>
      <c r="D610" s="146" t="s">
        <v>37</v>
      </c>
      <c r="E610" s="201">
        <f t="shared" si="467"/>
        <v>0</v>
      </c>
      <c r="F610" s="201">
        <f t="shared" si="468"/>
        <v>0</v>
      </c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  <c r="AS610" s="161"/>
      <c r="AT610" s="161"/>
      <c r="AU610" s="161"/>
      <c r="AV610" s="161"/>
      <c r="AW610" s="161"/>
      <c r="AX610" s="161"/>
      <c r="AY610" s="161"/>
      <c r="AZ610" s="161"/>
      <c r="BA610" s="161"/>
      <c r="BB610" s="161"/>
      <c r="BC610" s="236"/>
    </row>
    <row r="611" spans="1:55" ht="50.25" hidden="1" customHeight="1">
      <c r="A611" s="288"/>
      <c r="B611" s="287"/>
      <c r="C611" s="287"/>
      <c r="D611" s="168" t="s">
        <v>2</v>
      </c>
      <c r="E611" s="201">
        <f t="shared" si="467"/>
        <v>0</v>
      </c>
      <c r="F611" s="201">
        <f t="shared" si="468"/>
        <v>0</v>
      </c>
      <c r="G611" s="161" t="e">
        <f t="shared" si="417"/>
        <v>#DIV/0!</v>
      </c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  <c r="AS611" s="161"/>
      <c r="AT611" s="161"/>
      <c r="AU611" s="161"/>
      <c r="AV611" s="161"/>
      <c r="AW611" s="161"/>
      <c r="AX611" s="161"/>
      <c r="AY611" s="161"/>
      <c r="AZ611" s="161"/>
      <c r="BA611" s="161"/>
      <c r="BB611" s="161"/>
      <c r="BC611" s="236"/>
    </row>
    <row r="612" spans="1:55" ht="22.5" hidden="1" customHeight="1">
      <c r="A612" s="288"/>
      <c r="B612" s="287"/>
      <c r="C612" s="287"/>
      <c r="D612" s="234" t="s">
        <v>267</v>
      </c>
      <c r="E612" s="223">
        <f>H612+K612+N612+Q612+T612+W612+Z612+AE612+AJ612+AO612+AT612+AY612</f>
        <v>0</v>
      </c>
      <c r="F612" s="223">
        <f t="shared" si="468"/>
        <v>0</v>
      </c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1"/>
      <c r="AT612" s="161"/>
      <c r="AU612" s="161"/>
      <c r="AV612" s="161"/>
      <c r="AW612" s="161"/>
      <c r="AX612" s="161"/>
      <c r="AY612" s="161"/>
      <c r="AZ612" s="161"/>
      <c r="BA612" s="161"/>
      <c r="BB612" s="161"/>
      <c r="BC612" s="236"/>
    </row>
    <row r="613" spans="1:55" ht="82.5" hidden="1" customHeight="1">
      <c r="A613" s="288"/>
      <c r="B613" s="287"/>
      <c r="C613" s="287"/>
      <c r="D613" s="234" t="s">
        <v>273</v>
      </c>
      <c r="E613" s="195">
        <f t="shared" ref="E613:E618" si="479">H613+K613+N613+Q613+T613+W613+Z613+AE613+AJ613+AO613+AT613+AY613</f>
        <v>0</v>
      </c>
      <c r="F613" s="201">
        <f t="shared" si="468"/>
        <v>0</v>
      </c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  <c r="AS613" s="161"/>
      <c r="AT613" s="161"/>
      <c r="AU613" s="161"/>
      <c r="AV613" s="161"/>
      <c r="AW613" s="161"/>
      <c r="AX613" s="161"/>
      <c r="AY613" s="161"/>
      <c r="AZ613" s="161"/>
      <c r="BA613" s="161"/>
      <c r="BB613" s="161"/>
      <c r="BC613" s="236"/>
    </row>
    <row r="614" spans="1:55" ht="22.5" hidden="1" customHeight="1">
      <c r="A614" s="288"/>
      <c r="B614" s="287"/>
      <c r="C614" s="287"/>
      <c r="D614" s="234" t="s">
        <v>268</v>
      </c>
      <c r="E614" s="195">
        <f t="shared" si="479"/>
        <v>0</v>
      </c>
      <c r="F614" s="201">
        <f t="shared" si="468"/>
        <v>0</v>
      </c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  <c r="AS614" s="161"/>
      <c r="AT614" s="161"/>
      <c r="AU614" s="161"/>
      <c r="AV614" s="161"/>
      <c r="AW614" s="161"/>
      <c r="AX614" s="161"/>
      <c r="AY614" s="161"/>
      <c r="AZ614" s="161"/>
      <c r="BA614" s="161"/>
      <c r="BB614" s="161"/>
      <c r="BC614" s="236"/>
    </row>
    <row r="615" spans="1:55" ht="31.2" hidden="1">
      <c r="A615" s="288"/>
      <c r="B615" s="287"/>
      <c r="C615" s="287"/>
      <c r="D615" s="236" t="s">
        <v>43</v>
      </c>
      <c r="E615" s="195">
        <f t="shared" si="479"/>
        <v>0</v>
      </c>
      <c r="F615" s="201">
        <f t="shared" si="468"/>
        <v>0</v>
      </c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  <c r="AS615" s="161"/>
      <c r="AT615" s="161"/>
      <c r="AU615" s="161"/>
      <c r="AV615" s="161"/>
      <c r="AW615" s="161"/>
      <c r="AX615" s="161"/>
      <c r="AY615" s="161"/>
      <c r="AZ615" s="161"/>
      <c r="BA615" s="161"/>
      <c r="BB615" s="161"/>
      <c r="BC615" s="236"/>
    </row>
    <row r="616" spans="1:55" ht="22.5" hidden="1" customHeight="1">
      <c r="A616" s="288" t="s">
        <v>472</v>
      </c>
      <c r="B616" s="287"/>
      <c r="C616" s="287" t="s">
        <v>292</v>
      </c>
      <c r="D616" s="148" t="s">
        <v>41</v>
      </c>
      <c r="E616" s="201">
        <f t="shared" si="479"/>
        <v>0</v>
      </c>
      <c r="F616" s="201">
        <f t="shared" ref="F616:F622" si="480">I616+L616+O616+R616+U616+X616+AA616+AF616+AK616+AP616+AU616+AZ616</f>
        <v>0</v>
      </c>
      <c r="G616" s="161" t="e">
        <f t="shared" ref="G616" si="481">F616*100/E616</f>
        <v>#DIV/0!</v>
      </c>
      <c r="H616" s="161">
        <f>H618</f>
        <v>0</v>
      </c>
      <c r="I616" s="161"/>
      <c r="J616" s="161"/>
      <c r="K616" s="161"/>
      <c r="L616" s="161"/>
      <c r="M616" s="161"/>
      <c r="N616" s="161">
        <f>N617+N618+N619+N621+N622</f>
        <v>0</v>
      </c>
      <c r="O616" s="161">
        <f t="shared" ref="O616" si="482">O617+O618+O619+O621+O622</f>
        <v>0</v>
      </c>
      <c r="P616" s="161"/>
      <c r="Q616" s="161">
        <f t="shared" ref="Q616:R616" si="483">Q617+Q618+Q619+Q621+Q622</f>
        <v>0</v>
      </c>
      <c r="R616" s="161">
        <f t="shared" si="483"/>
        <v>0</v>
      </c>
      <c r="S616" s="161"/>
      <c r="T616" s="161">
        <f t="shared" ref="T616:U616" si="484">T617+T618+T619+T621+T622</f>
        <v>0</v>
      </c>
      <c r="U616" s="161">
        <f t="shared" si="484"/>
        <v>0</v>
      </c>
      <c r="V616" s="161"/>
      <c r="W616" s="161">
        <f t="shared" ref="W616:X616" si="485">W617+W618+W619+W621+W622</f>
        <v>0</v>
      </c>
      <c r="X616" s="161">
        <f t="shared" si="485"/>
        <v>0</v>
      </c>
      <c r="Y616" s="161"/>
      <c r="Z616" s="161">
        <f t="shared" ref="Z616:AC616" si="486">Z617+Z618+Z619+Z621+Z622</f>
        <v>0</v>
      </c>
      <c r="AA616" s="161">
        <f t="shared" si="486"/>
        <v>0</v>
      </c>
      <c r="AB616" s="161">
        <f t="shared" si="486"/>
        <v>0</v>
      </c>
      <c r="AC616" s="161">
        <f t="shared" si="486"/>
        <v>0</v>
      </c>
      <c r="AD616" s="161"/>
      <c r="AE616" s="161">
        <f t="shared" ref="AE616:AH616" si="487">AE617+AE618+AE619+AE621+AE622</f>
        <v>0</v>
      </c>
      <c r="AF616" s="161">
        <f t="shared" si="487"/>
        <v>0</v>
      </c>
      <c r="AG616" s="161">
        <f t="shared" si="487"/>
        <v>0</v>
      </c>
      <c r="AH616" s="161">
        <f t="shared" si="487"/>
        <v>0</v>
      </c>
      <c r="AI616" s="161"/>
      <c r="AJ616" s="161">
        <f t="shared" ref="AJ616:AM616" si="488">AJ617+AJ618+AJ619+AJ621+AJ622</f>
        <v>0</v>
      </c>
      <c r="AK616" s="161">
        <f t="shared" si="488"/>
        <v>0</v>
      </c>
      <c r="AL616" s="161">
        <f t="shared" si="488"/>
        <v>0</v>
      </c>
      <c r="AM616" s="161">
        <f t="shared" si="488"/>
        <v>0</v>
      </c>
      <c r="AN616" s="161"/>
      <c r="AO616" s="161">
        <f t="shared" ref="AO616:AR616" si="489">AO617+AO618+AO619+AO621+AO622</f>
        <v>0</v>
      </c>
      <c r="AP616" s="161">
        <f t="shared" si="489"/>
        <v>0</v>
      </c>
      <c r="AQ616" s="161">
        <f t="shared" si="489"/>
        <v>0</v>
      </c>
      <c r="AR616" s="161">
        <f t="shared" si="489"/>
        <v>0</v>
      </c>
      <c r="AS616" s="161"/>
      <c r="AT616" s="161">
        <f t="shared" ref="AT616:AW616" si="490">AT617+AT618+AT619+AT621+AT622</f>
        <v>0</v>
      </c>
      <c r="AU616" s="161">
        <f t="shared" si="490"/>
        <v>0</v>
      </c>
      <c r="AV616" s="161">
        <f t="shared" si="490"/>
        <v>0</v>
      </c>
      <c r="AW616" s="161">
        <f t="shared" si="490"/>
        <v>0</v>
      </c>
      <c r="AX616" s="161"/>
      <c r="AY616" s="161">
        <f t="shared" ref="AY616:AZ616" si="491">AY617+AY618+AY619+AY621+AY622</f>
        <v>0</v>
      </c>
      <c r="AZ616" s="161">
        <f t="shared" si="491"/>
        <v>0</v>
      </c>
      <c r="BA616" s="161"/>
      <c r="BB616" s="161"/>
      <c r="BC616" s="236"/>
    </row>
    <row r="617" spans="1:55" ht="32.25" hidden="1" customHeight="1">
      <c r="A617" s="288"/>
      <c r="B617" s="287"/>
      <c r="C617" s="287"/>
      <c r="D617" s="146" t="s">
        <v>37</v>
      </c>
      <c r="E617" s="201">
        <f t="shared" si="479"/>
        <v>0</v>
      </c>
      <c r="F617" s="201">
        <f t="shared" si="480"/>
        <v>0</v>
      </c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1"/>
      <c r="AT617" s="161"/>
      <c r="AU617" s="161"/>
      <c r="AV617" s="161"/>
      <c r="AW617" s="161"/>
      <c r="AX617" s="161"/>
      <c r="AY617" s="161"/>
      <c r="AZ617" s="161"/>
      <c r="BA617" s="161"/>
      <c r="BB617" s="161"/>
      <c r="BC617" s="236"/>
    </row>
    <row r="618" spans="1:55" ht="50.25" hidden="1" customHeight="1">
      <c r="A618" s="288"/>
      <c r="B618" s="287"/>
      <c r="C618" s="287"/>
      <c r="D618" s="168" t="s">
        <v>2</v>
      </c>
      <c r="E618" s="201">
        <f t="shared" si="479"/>
        <v>0</v>
      </c>
      <c r="F618" s="201">
        <f t="shared" si="480"/>
        <v>0</v>
      </c>
      <c r="G618" s="161" t="e">
        <f t="shared" ref="G618" si="492">F618*100/E618</f>
        <v>#DIV/0!</v>
      </c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  <c r="AX618" s="161"/>
      <c r="AY618" s="161"/>
      <c r="AZ618" s="161"/>
      <c r="BA618" s="161"/>
      <c r="BB618" s="161"/>
      <c r="BC618" s="236"/>
    </row>
    <row r="619" spans="1:55" ht="22.5" hidden="1" customHeight="1">
      <c r="A619" s="288"/>
      <c r="B619" s="287"/>
      <c r="C619" s="287"/>
      <c r="D619" s="234" t="s">
        <v>267</v>
      </c>
      <c r="E619" s="201">
        <f>H619+K619+N619+Q619+T619+W619+Z619+AE619+AJ619+AO619+AT619+AY619</f>
        <v>0</v>
      </c>
      <c r="F619" s="201">
        <f t="shared" si="480"/>
        <v>0</v>
      </c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  <c r="AS619" s="161"/>
      <c r="AT619" s="161"/>
      <c r="AU619" s="161"/>
      <c r="AV619" s="161"/>
      <c r="AW619" s="161"/>
      <c r="AX619" s="161"/>
      <c r="AY619" s="161"/>
      <c r="AZ619" s="161"/>
      <c r="BA619" s="161"/>
      <c r="BB619" s="161"/>
      <c r="BC619" s="236"/>
    </row>
    <row r="620" spans="1:55" ht="82.5" hidden="1" customHeight="1">
      <c r="A620" s="288"/>
      <c r="B620" s="287"/>
      <c r="C620" s="287"/>
      <c r="D620" s="234" t="s">
        <v>273</v>
      </c>
      <c r="E620" s="201">
        <f t="shared" ref="E620:E625" si="493">H620+K620+N620+Q620+T620+W620+Z620+AE620+AJ620+AO620+AT620+AY620</f>
        <v>0</v>
      </c>
      <c r="F620" s="201">
        <f t="shared" si="480"/>
        <v>0</v>
      </c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  <c r="AS620" s="161"/>
      <c r="AT620" s="161"/>
      <c r="AU620" s="161"/>
      <c r="AV620" s="161"/>
      <c r="AW620" s="161"/>
      <c r="AX620" s="161"/>
      <c r="AY620" s="161"/>
      <c r="AZ620" s="161"/>
      <c r="BA620" s="161"/>
      <c r="BB620" s="161"/>
      <c r="BC620" s="236"/>
    </row>
    <row r="621" spans="1:55" ht="22.5" hidden="1" customHeight="1">
      <c r="A621" s="288"/>
      <c r="B621" s="287"/>
      <c r="C621" s="287"/>
      <c r="D621" s="234" t="s">
        <v>268</v>
      </c>
      <c r="E621" s="196">
        <f t="shared" si="493"/>
        <v>0</v>
      </c>
      <c r="F621" s="196">
        <f t="shared" si="480"/>
        <v>0</v>
      </c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  <c r="AS621" s="161"/>
      <c r="AT621" s="161"/>
      <c r="AU621" s="161"/>
      <c r="AV621" s="161"/>
      <c r="AW621" s="161"/>
      <c r="AX621" s="161"/>
      <c r="AY621" s="161"/>
      <c r="AZ621" s="161"/>
      <c r="BA621" s="161"/>
      <c r="BB621" s="161"/>
      <c r="BC621" s="236"/>
    </row>
    <row r="622" spans="1:55" ht="31.2" hidden="1">
      <c r="A622" s="288"/>
      <c r="B622" s="287"/>
      <c r="C622" s="287"/>
      <c r="D622" s="236" t="s">
        <v>43</v>
      </c>
      <c r="E622" s="196">
        <f t="shared" si="493"/>
        <v>0</v>
      </c>
      <c r="F622" s="195">
        <f t="shared" si="480"/>
        <v>0</v>
      </c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  <c r="AS622" s="161"/>
      <c r="AT622" s="161"/>
      <c r="AU622" s="161"/>
      <c r="AV622" s="161"/>
      <c r="AW622" s="161"/>
      <c r="AX622" s="161"/>
      <c r="AY622" s="161"/>
      <c r="AZ622" s="161"/>
      <c r="BA622" s="161"/>
      <c r="BB622" s="161"/>
      <c r="BC622" s="236"/>
    </row>
    <row r="623" spans="1:55" ht="22.5" hidden="1" customHeight="1">
      <c r="A623" s="288" t="s">
        <v>473</v>
      </c>
      <c r="B623" s="287" t="s">
        <v>474</v>
      </c>
      <c r="C623" s="287" t="s">
        <v>292</v>
      </c>
      <c r="D623" s="148" t="s">
        <v>41</v>
      </c>
      <c r="E623" s="201">
        <f t="shared" si="493"/>
        <v>0</v>
      </c>
      <c r="F623" s="201">
        <f t="shared" ref="F623:F629" si="494">I623+L623+O623+R623+U623+X623+AA623+AF623+AK623+AP623+AU623+AZ623</f>
        <v>0</v>
      </c>
      <c r="G623" s="161" t="e">
        <f t="shared" ref="G623" si="495">F623*100/E623</f>
        <v>#DIV/0!</v>
      </c>
      <c r="H623" s="161">
        <f>H625</f>
        <v>0</v>
      </c>
      <c r="I623" s="161"/>
      <c r="J623" s="161"/>
      <c r="K623" s="161"/>
      <c r="L623" s="161"/>
      <c r="M623" s="161"/>
      <c r="N623" s="161">
        <f>N624+N625+N626+N628+N629</f>
        <v>0</v>
      </c>
      <c r="O623" s="161">
        <f t="shared" ref="O623" si="496">O624+O625+O626+O628+O629</f>
        <v>0</v>
      </c>
      <c r="P623" s="161"/>
      <c r="Q623" s="161">
        <f t="shared" ref="Q623:R623" si="497">Q624+Q625+Q626+Q628+Q629</f>
        <v>0</v>
      </c>
      <c r="R623" s="161">
        <f t="shared" si="497"/>
        <v>0</v>
      </c>
      <c r="S623" s="161"/>
      <c r="T623" s="161">
        <f t="shared" ref="T623:U623" si="498">T624+T625+T626+T628+T629</f>
        <v>0</v>
      </c>
      <c r="U623" s="161">
        <f t="shared" si="498"/>
        <v>0</v>
      </c>
      <c r="V623" s="161"/>
      <c r="W623" s="161">
        <f t="shared" ref="W623:X623" si="499">W624+W625+W626+W628+W629</f>
        <v>0</v>
      </c>
      <c r="X623" s="161">
        <f t="shared" si="499"/>
        <v>0</v>
      </c>
      <c r="Y623" s="161"/>
      <c r="Z623" s="161">
        <f t="shared" ref="Z623:AC623" si="500">Z624+Z625+Z626+Z628+Z629</f>
        <v>0</v>
      </c>
      <c r="AA623" s="161">
        <f t="shared" si="500"/>
        <v>0</v>
      </c>
      <c r="AB623" s="161">
        <f t="shared" si="500"/>
        <v>0</v>
      </c>
      <c r="AC623" s="161">
        <f t="shared" si="500"/>
        <v>0</v>
      </c>
      <c r="AD623" s="161"/>
      <c r="AE623" s="161">
        <f t="shared" ref="AE623:AH623" si="501">AE624+AE625+AE626+AE628+AE629</f>
        <v>0</v>
      </c>
      <c r="AF623" s="161">
        <f t="shared" si="501"/>
        <v>0</v>
      </c>
      <c r="AG623" s="161">
        <f t="shared" si="501"/>
        <v>0</v>
      </c>
      <c r="AH623" s="161">
        <f t="shared" si="501"/>
        <v>0</v>
      </c>
      <c r="AI623" s="161"/>
      <c r="AJ623" s="161">
        <f t="shared" ref="AJ623:AM623" si="502">AJ624+AJ625+AJ626+AJ628+AJ629</f>
        <v>0</v>
      </c>
      <c r="AK623" s="161">
        <f t="shared" si="502"/>
        <v>0</v>
      </c>
      <c r="AL623" s="161">
        <f t="shared" si="502"/>
        <v>0</v>
      </c>
      <c r="AM623" s="161">
        <f t="shared" si="502"/>
        <v>0</v>
      </c>
      <c r="AN623" s="161"/>
      <c r="AO623" s="161">
        <f t="shared" ref="AO623:AR623" si="503">AO624+AO625+AO626+AO628+AO629</f>
        <v>0</v>
      </c>
      <c r="AP623" s="161">
        <f t="shared" si="503"/>
        <v>0</v>
      </c>
      <c r="AQ623" s="161">
        <f t="shared" si="503"/>
        <v>0</v>
      </c>
      <c r="AR623" s="161">
        <f t="shared" si="503"/>
        <v>0</v>
      </c>
      <c r="AS623" s="161"/>
      <c r="AT623" s="161">
        <f t="shared" ref="AT623:AW623" si="504">AT624+AT625+AT626+AT628+AT629</f>
        <v>0</v>
      </c>
      <c r="AU623" s="161">
        <f t="shared" si="504"/>
        <v>0</v>
      </c>
      <c r="AV623" s="161">
        <f t="shared" si="504"/>
        <v>0</v>
      </c>
      <c r="AW623" s="161">
        <f t="shared" si="504"/>
        <v>0</v>
      </c>
      <c r="AX623" s="161"/>
      <c r="AY623" s="161">
        <f t="shared" ref="AY623:AZ623" si="505">AY624+AY625+AY626+AY628+AY629</f>
        <v>0</v>
      </c>
      <c r="AZ623" s="161">
        <f t="shared" si="505"/>
        <v>0</v>
      </c>
      <c r="BA623" s="161"/>
      <c r="BB623" s="161"/>
      <c r="BC623" s="236"/>
    </row>
    <row r="624" spans="1:55" ht="32.25" hidden="1" customHeight="1">
      <c r="A624" s="288"/>
      <c r="B624" s="287"/>
      <c r="C624" s="287"/>
      <c r="D624" s="146" t="s">
        <v>37</v>
      </c>
      <c r="E624" s="201">
        <f t="shared" si="493"/>
        <v>0</v>
      </c>
      <c r="F624" s="201">
        <f t="shared" si="494"/>
        <v>0</v>
      </c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  <c r="AS624" s="161"/>
      <c r="AT624" s="161"/>
      <c r="AU624" s="161"/>
      <c r="AV624" s="161"/>
      <c r="AW624" s="161"/>
      <c r="AX624" s="161"/>
      <c r="AY624" s="161"/>
      <c r="AZ624" s="161"/>
      <c r="BA624" s="161"/>
      <c r="BB624" s="161"/>
      <c r="BC624" s="236"/>
    </row>
    <row r="625" spans="1:55" ht="50.25" hidden="1" customHeight="1">
      <c r="A625" s="288"/>
      <c r="B625" s="287"/>
      <c r="C625" s="287"/>
      <c r="D625" s="168" t="s">
        <v>2</v>
      </c>
      <c r="E625" s="201">
        <f t="shared" si="493"/>
        <v>0</v>
      </c>
      <c r="F625" s="201">
        <f t="shared" si="494"/>
        <v>0</v>
      </c>
      <c r="G625" s="161" t="e">
        <f t="shared" ref="G625" si="506">F625*100/E625</f>
        <v>#DIV/0!</v>
      </c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S625" s="161"/>
      <c r="AT625" s="161"/>
      <c r="AU625" s="161"/>
      <c r="AV625" s="161"/>
      <c r="AW625" s="161"/>
      <c r="AX625" s="161"/>
      <c r="AY625" s="161"/>
      <c r="AZ625" s="161"/>
      <c r="BA625" s="161"/>
      <c r="BB625" s="161"/>
      <c r="BC625" s="236"/>
    </row>
    <row r="626" spans="1:55" ht="22.5" hidden="1" customHeight="1">
      <c r="A626" s="288"/>
      <c r="B626" s="287"/>
      <c r="C626" s="287"/>
      <c r="D626" s="234" t="s">
        <v>267</v>
      </c>
      <c r="E626" s="201">
        <f>H626+K626+N626+Q626+T626+W626+Z626+AE626+AJ626+AO626+AT626+AY626</f>
        <v>0</v>
      </c>
      <c r="F626" s="201">
        <f t="shared" si="494"/>
        <v>0</v>
      </c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  <c r="AS626" s="161"/>
      <c r="AT626" s="161"/>
      <c r="AU626" s="161"/>
      <c r="AV626" s="161"/>
      <c r="AW626" s="161"/>
      <c r="AX626" s="161"/>
      <c r="AY626" s="161"/>
      <c r="AZ626" s="161"/>
      <c r="BA626" s="161"/>
      <c r="BB626" s="161"/>
      <c r="BC626" s="236"/>
    </row>
    <row r="627" spans="1:55" ht="82.5" hidden="1" customHeight="1">
      <c r="A627" s="288"/>
      <c r="B627" s="287"/>
      <c r="C627" s="287"/>
      <c r="D627" s="234" t="s">
        <v>273</v>
      </c>
      <c r="E627" s="201">
        <f t="shared" ref="E627:E629" si="507">H627+K627+N627+Q627+T627+W627+Z627+AE627+AJ627+AO627+AT627+AY627</f>
        <v>0</v>
      </c>
      <c r="F627" s="201">
        <f t="shared" si="494"/>
        <v>0</v>
      </c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  <c r="AS627" s="161"/>
      <c r="AT627" s="161"/>
      <c r="AU627" s="161"/>
      <c r="AV627" s="161"/>
      <c r="AW627" s="161"/>
      <c r="AX627" s="161"/>
      <c r="AY627" s="161"/>
      <c r="AZ627" s="161"/>
      <c r="BA627" s="161"/>
      <c r="BB627" s="161"/>
      <c r="BC627" s="236"/>
    </row>
    <row r="628" spans="1:55" ht="22.5" hidden="1" customHeight="1">
      <c r="A628" s="288"/>
      <c r="B628" s="287"/>
      <c r="C628" s="287"/>
      <c r="D628" s="234" t="s">
        <v>268</v>
      </c>
      <c r="E628" s="196">
        <f t="shared" si="507"/>
        <v>0</v>
      </c>
      <c r="F628" s="196">
        <f t="shared" si="494"/>
        <v>0</v>
      </c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1"/>
      <c r="AT628" s="161"/>
      <c r="AU628" s="161"/>
      <c r="AV628" s="161"/>
      <c r="AW628" s="161"/>
      <c r="AX628" s="161"/>
      <c r="AY628" s="161"/>
      <c r="AZ628" s="161"/>
      <c r="BA628" s="161"/>
      <c r="BB628" s="161"/>
      <c r="BC628" s="236"/>
    </row>
    <row r="629" spans="1:55" ht="31.2" hidden="1">
      <c r="A629" s="288"/>
      <c r="B629" s="287"/>
      <c r="C629" s="287"/>
      <c r="D629" s="236" t="s">
        <v>43</v>
      </c>
      <c r="E629" s="196">
        <f t="shared" si="507"/>
        <v>0</v>
      </c>
      <c r="F629" s="195">
        <f t="shared" si="494"/>
        <v>0</v>
      </c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1"/>
      <c r="AT629" s="161"/>
      <c r="AU629" s="161"/>
      <c r="AV629" s="161"/>
      <c r="AW629" s="161"/>
      <c r="AX629" s="161"/>
      <c r="AY629" s="161"/>
      <c r="AZ629" s="161"/>
      <c r="BA629" s="161"/>
      <c r="BB629" s="161"/>
      <c r="BC629" s="236"/>
    </row>
    <row r="630" spans="1:55" ht="22.5" customHeight="1">
      <c r="A630" s="288" t="s">
        <v>334</v>
      </c>
      <c r="B630" s="303"/>
      <c r="C630" s="303"/>
      <c r="D630" s="148" t="s">
        <v>41</v>
      </c>
      <c r="E630" s="201">
        <f>H630+K630+N630+Q630+T630+W630+Z630+AE630+AJ630+AO630+AT630+AY630</f>
        <v>1037</v>
      </c>
      <c r="F630" s="201">
        <f t="shared" ref="F630:F636" si="508">I630+L630+O630+R630+U630+X630+AA630+AF630+AK630+AP630+AU630+AZ630</f>
        <v>0</v>
      </c>
      <c r="G630" s="161">
        <f t="shared" ref="G630" si="509">F630*100/E630</f>
        <v>0</v>
      </c>
      <c r="H630" s="161">
        <f>H631+H632+H633+H635+H636</f>
        <v>0</v>
      </c>
      <c r="I630" s="161">
        <f t="shared" ref="I630:J630" si="510">I631+I632+I633+I635+I636</f>
        <v>0</v>
      </c>
      <c r="J630" s="161">
        <f t="shared" si="510"/>
        <v>0</v>
      </c>
      <c r="K630" s="161">
        <f>K631+K632+K633+K635+K636</f>
        <v>0</v>
      </c>
      <c r="L630" s="161">
        <f t="shared" ref="L630:AZ630" si="511">L631+L632+L633+L635+L636</f>
        <v>0</v>
      </c>
      <c r="M630" s="161">
        <f t="shared" si="511"/>
        <v>0</v>
      </c>
      <c r="N630" s="161">
        <f t="shared" si="511"/>
        <v>0</v>
      </c>
      <c r="O630" s="161">
        <f t="shared" si="511"/>
        <v>0</v>
      </c>
      <c r="P630" s="161">
        <f t="shared" si="511"/>
        <v>0</v>
      </c>
      <c r="Q630" s="161">
        <f t="shared" si="511"/>
        <v>0</v>
      </c>
      <c r="R630" s="161">
        <f t="shared" si="511"/>
        <v>0</v>
      </c>
      <c r="S630" s="161">
        <f t="shared" si="511"/>
        <v>0</v>
      </c>
      <c r="T630" s="161">
        <f t="shared" si="511"/>
        <v>245.94</v>
      </c>
      <c r="U630" s="161">
        <f t="shared" si="511"/>
        <v>0</v>
      </c>
      <c r="V630" s="161">
        <f t="shared" si="511"/>
        <v>0</v>
      </c>
      <c r="W630" s="161">
        <f t="shared" si="511"/>
        <v>0</v>
      </c>
      <c r="X630" s="161">
        <f t="shared" si="511"/>
        <v>0</v>
      </c>
      <c r="Y630" s="161">
        <f t="shared" si="511"/>
        <v>0</v>
      </c>
      <c r="Z630" s="161">
        <f t="shared" si="511"/>
        <v>0</v>
      </c>
      <c r="AA630" s="161">
        <f t="shared" si="511"/>
        <v>0</v>
      </c>
      <c r="AB630" s="161">
        <f t="shared" si="511"/>
        <v>0</v>
      </c>
      <c r="AC630" s="161">
        <f t="shared" si="511"/>
        <v>0</v>
      </c>
      <c r="AD630" s="161">
        <f t="shared" si="511"/>
        <v>0</v>
      </c>
      <c r="AE630" s="161">
        <f t="shared" si="511"/>
        <v>0</v>
      </c>
      <c r="AF630" s="161">
        <f t="shared" si="511"/>
        <v>0</v>
      </c>
      <c r="AG630" s="161">
        <f t="shared" si="511"/>
        <v>0</v>
      </c>
      <c r="AH630" s="161">
        <f t="shared" si="511"/>
        <v>0</v>
      </c>
      <c r="AI630" s="161">
        <f t="shared" si="511"/>
        <v>0</v>
      </c>
      <c r="AJ630" s="161">
        <f t="shared" si="511"/>
        <v>101.06</v>
      </c>
      <c r="AK630" s="161">
        <f t="shared" si="511"/>
        <v>0</v>
      </c>
      <c r="AL630" s="161">
        <f t="shared" si="511"/>
        <v>0</v>
      </c>
      <c r="AM630" s="161">
        <f t="shared" si="511"/>
        <v>0</v>
      </c>
      <c r="AN630" s="161">
        <f t="shared" si="511"/>
        <v>0</v>
      </c>
      <c r="AO630" s="161">
        <f t="shared" si="511"/>
        <v>0</v>
      </c>
      <c r="AP630" s="161">
        <f t="shared" si="511"/>
        <v>0</v>
      </c>
      <c r="AQ630" s="161">
        <f t="shared" si="511"/>
        <v>0</v>
      </c>
      <c r="AR630" s="161">
        <f t="shared" si="511"/>
        <v>0</v>
      </c>
      <c r="AS630" s="161">
        <f t="shared" si="511"/>
        <v>0</v>
      </c>
      <c r="AT630" s="161">
        <f t="shared" si="511"/>
        <v>0</v>
      </c>
      <c r="AU630" s="161">
        <f t="shared" si="511"/>
        <v>0</v>
      </c>
      <c r="AV630" s="161">
        <f t="shared" si="511"/>
        <v>0</v>
      </c>
      <c r="AW630" s="161">
        <f t="shared" si="511"/>
        <v>0</v>
      </c>
      <c r="AX630" s="161">
        <f t="shared" si="511"/>
        <v>0</v>
      </c>
      <c r="AY630" s="161">
        <f t="shared" si="511"/>
        <v>690</v>
      </c>
      <c r="AZ630" s="161">
        <f t="shared" si="511"/>
        <v>0</v>
      </c>
      <c r="BA630" s="161"/>
      <c r="BB630" s="161"/>
      <c r="BC630" s="236"/>
    </row>
    <row r="631" spans="1:55" ht="32.25" customHeight="1">
      <c r="A631" s="288"/>
      <c r="B631" s="303"/>
      <c r="C631" s="303"/>
      <c r="D631" s="146" t="s">
        <v>37</v>
      </c>
      <c r="E631" s="201">
        <f t="shared" ref="E631" si="512">H631+K631+N631+Q631+T631+W631+Z631+AE631+AJ631+AO631+AT631+AY631</f>
        <v>0</v>
      </c>
      <c r="F631" s="201">
        <f t="shared" si="508"/>
        <v>0</v>
      </c>
      <c r="G631" s="161"/>
      <c r="H631" s="161">
        <f>H568+H575+H582+H589+H596+H603+H610+H617</f>
        <v>0</v>
      </c>
      <c r="I631" s="161">
        <f t="shared" ref="I631:AS631" si="513">I568+I575+I582+I589+I596+I603+I610+I617</f>
        <v>0</v>
      </c>
      <c r="J631" s="161">
        <f t="shared" si="513"/>
        <v>0</v>
      </c>
      <c r="K631" s="161">
        <f t="shared" si="513"/>
        <v>0</v>
      </c>
      <c r="L631" s="161">
        <f t="shared" si="513"/>
        <v>0</v>
      </c>
      <c r="M631" s="161">
        <f t="shared" si="513"/>
        <v>0</v>
      </c>
      <c r="N631" s="161">
        <f t="shared" si="513"/>
        <v>0</v>
      </c>
      <c r="O631" s="161">
        <f t="shared" si="513"/>
        <v>0</v>
      </c>
      <c r="P631" s="161">
        <f t="shared" si="513"/>
        <v>0</v>
      </c>
      <c r="Q631" s="161">
        <f t="shared" si="513"/>
        <v>0</v>
      </c>
      <c r="R631" s="161">
        <f t="shared" si="513"/>
        <v>0</v>
      </c>
      <c r="S631" s="161">
        <f t="shared" si="513"/>
        <v>0</v>
      </c>
      <c r="T631" s="161">
        <f t="shared" si="513"/>
        <v>0</v>
      </c>
      <c r="U631" s="161">
        <f t="shared" si="513"/>
        <v>0</v>
      </c>
      <c r="V631" s="161">
        <f t="shared" si="513"/>
        <v>0</v>
      </c>
      <c r="W631" s="161">
        <f t="shared" si="513"/>
        <v>0</v>
      </c>
      <c r="X631" s="161">
        <f t="shared" si="513"/>
        <v>0</v>
      </c>
      <c r="Y631" s="161">
        <f t="shared" si="513"/>
        <v>0</v>
      </c>
      <c r="Z631" s="161">
        <f t="shared" si="513"/>
        <v>0</v>
      </c>
      <c r="AA631" s="161">
        <f t="shared" si="513"/>
        <v>0</v>
      </c>
      <c r="AB631" s="161">
        <f t="shared" si="513"/>
        <v>0</v>
      </c>
      <c r="AC631" s="161">
        <f t="shared" si="513"/>
        <v>0</v>
      </c>
      <c r="AD631" s="161">
        <f t="shared" si="513"/>
        <v>0</v>
      </c>
      <c r="AE631" s="161">
        <f t="shared" si="513"/>
        <v>0</v>
      </c>
      <c r="AF631" s="161">
        <f t="shared" si="513"/>
        <v>0</v>
      </c>
      <c r="AG631" s="161">
        <f t="shared" si="513"/>
        <v>0</v>
      </c>
      <c r="AH631" s="161">
        <f t="shared" si="513"/>
        <v>0</v>
      </c>
      <c r="AI631" s="161">
        <f t="shared" si="513"/>
        <v>0</v>
      </c>
      <c r="AJ631" s="161">
        <f t="shared" si="513"/>
        <v>0</v>
      </c>
      <c r="AK631" s="161">
        <f t="shared" si="513"/>
        <v>0</v>
      </c>
      <c r="AL631" s="161">
        <f t="shared" si="513"/>
        <v>0</v>
      </c>
      <c r="AM631" s="161">
        <f t="shared" si="513"/>
        <v>0</v>
      </c>
      <c r="AN631" s="161">
        <f t="shared" si="513"/>
        <v>0</v>
      </c>
      <c r="AO631" s="161">
        <f t="shared" si="513"/>
        <v>0</v>
      </c>
      <c r="AP631" s="161">
        <f t="shared" si="513"/>
        <v>0</v>
      </c>
      <c r="AQ631" s="161">
        <f t="shared" si="513"/>
        <v>0</v>
      </c>
      <c r="AR631" s="161">
        <f t="shared" si="513"/>
        <v>0</v>
      </c>
      <c r="AS631" s="161">
        <f t="shared" si="513"/>
        <v>0</v>
      </c>
      <c r="AT631" s="161">
        <f>AT568+AT575+AT582+AT589+AT596+AT603+AT610+AT617+AT624</f>
        <v>0</v>
      </c>
      <c r="AU631" s="161">
        <f t="shared" ref="AU631:AZ631" si="514">AU568+AU575+AU582+AU589+AU596+AU603+AU610+AU617+AU624</f>
        <v>0</v>
      </c>
      <c r="AV631" s="161">
        <f t="shared" si="514"/>
        <v>0</v>
      </c>
      <c r="AW631" s="161">
        <f t="shared" si="514"/>
        <v>0</v>
      </c>
      <c r="AX631" s="161">
        <f t="shared" si="514"/>
        <v>0</v>
      </c>
      <c r="AY631" s="161">
        <f t="shared" si="514"/>
        <v>0</v>
      </c>
      <c r="AZ631" s="161">
        <f t="shared" si="514"/>
        <v>0</v>
      </c>
      <c r="BA631" s="161"/>
      <c r="BB631" s="161"/>
      <c r="BC631" s="236"/>
    </row>
    <row r="632" spans="1:55" ht="50.25" customHeight="1">
      <c r="A632" s="288"/>
      <c r="B632" s="303"/>
      <c r="C632" s="303"/>
      <c r="D632" s="168" t="s">
        <v>2</v>
      </c>
      <c r="E632" s="201">
        <f>H632+K632+N632+Q632+T632+W632+Z632+AE632+AJ632+AO632+AT632+AY632</f>
        <v>347</v>
      </c>
      <c r="F632" s="201">
        <f t="shared" si="508"/>
        <v>0</v>
      </c>
      <c r="G632" s="161"/>
      <c r="H632" s="161">
        <f t="shared" ref="H632:AS632" si="515">H569+H576+H583+H590+H597+H604+H611+H618</f>
        <v>0</v>
      </c>
      <c r="I632" s="161">
        <f t="shared" si="515"/>
        <v>0</v>
      </c>
      <c r="J632" s="161">
        <f t="shared" si="515"/>
        <v>0</v>
      </c>
      <c r="K632" s="161">
        <f t="shared" si="515"/>
        <v>0</v>
      </c>
      <c r="L632" s="161">
        <f t="shared" si="515"/>
        <v>0</v>
      </c>
      <c r="M632" s="161">
        <f t="shared" si="515"/>
        <v>0</v>
      </c>
      <c r="N632" s="161">
        <f t="shared" si="515"/>
        <v>0</v>
      </c>
      <c r="O632" s="161">
        <f t="shared" si="515"/>
        <v>0</v>
      </c>
      <c r="P632" s="161">
        <f t="shared" si="515"/>
        <v>0</v>
      </c>
      <c r="Q632" s="161">
        <f t="shared" si="515"/>
        <v>0</v>
      </c>
      <c r="R632" s="161">
        <f t="shared" si="515"/>
        <v>0</v>
      </c>
      <c r="S632" s="161">
        <f t="shared" si="515"/>
        <v>0</v>
      </c>
      <c r="T632" s="161">
        <f t="shared" si="515"/>
        <v>245.94</v>
      </c>
      <c r="U632" s="161">
        <f t="shared" si="515"/>
        <v>0</v>
      </c>
      <c r="V632" s="161">
        <f t="shared" si="515"/>
        <v>0</v>
      </c>
      <c r="W632" s="161">
        <f t="shared" si="515"/>
        <v>0</v>
      </c>
      <c r="X632" s="161">
        <f t="shared" si="515"/>
        <v>0</v>
      </c>
      <c r="Y632" s="161">
        <f t="shared" si="515"/>
        <v>0</v>
      </c>
      <c r="Z632" s="161">
        <f t="shared" si="515"/>
        <v>0</v>
      </c>
      <c r="AA632" s="161">
        <f t="shared" si="515"/>
        <v>0</v>
      </c>
      <c r="AB632" s="161">
        <f t="shared" si="515"/>
        <v>0</v>
      </c>
      <c r="AC632" s="161">
        <f t="shared" si="515"/>
        <v>0</v>
      </c>
      <c r="AD632" s="161">
        <f t="shared" si="515"/>
        <v>0</v>
      </c>
      <c r="AE632" s="161">
        <f t="shared" si="515"/>
        <v>0</v>
      </c>
      <c r="AF632" s="161">
        <f t="shared" si="515"/>
        <v>0</v>
      </c>
      <c r="AG632" s="161">
        <f t="shared" si="515"/>
        <v>0</v>
      </c>
      <c r="AH632" s="161">
        <f t="shared" si="515"/>
        <v>0</v>
      </c>
      <c r="AI632" s="161">
        <f t="shared" si="515"/>
        <v>0</v>
      </c>
      <c r="AJ632" s="161">
        <f t="shared" si="515"/>
        <v>101.06</v>
      </c>
      <c r="AK632" s="161">
        <f t="shared" si="515"/>
        <v>0</v>
      </c>
      <c r="AL632" s="161">
        <f t="shared" si="515"/>
        <v>0</v>
      </c>
      <c r="AM632" s="161">
        <f t="shared" si="515"/>
        <v>0</v>
      </c>
      <c r="AN632" s="161">
        <f t="shared" si="515"/>
        <v>0</v>
      </c>
      <c r="AO632" s="161">
        <f t="shared" si="515"/>
        <v>0</v>
      </c>
      <c r="AP632" s="161">
        <f t="shared" si="515"/>
        <v>0</v>
      </c>
      <c r="AQ632" s="161">
        <f t="shared" si="515"/>
        <v>0</v>
      </c>
      <c r="AR632" s="161">
        <f t="shared" si="515"/>
        <v>0</v>
      </c>
      <c r="AS632" s="161">
        <f t="shared" si="515"/>
        <v>0</v>
      </c>
      <c r="AT632" s="161">
        <f t="shared" ref="AT632:AZ632" si="516">AT569+AT576+AT583+AT590+AT597+AT604+AT611+AT618+AT625</f>
        <v>0</v>
      </c>
      <c r="AU632" s="161">
        <f t="shared" si="516"/>
        <v>0</v>
      </c>
      <c r="AV632" s="161">
        <f t="shared" si="516"/>
        <v>0</v>
      </c>
      <c r="AW632" s="161">
        <f t="shared" si="516"/>
        <v>0</v>
      </c>
      <c r="AX632" s="161">
        <f t="shared" si="516"/>
        <v>0</v>
      </c>
      <c r="AY632" s="161">
        <f t="shared" si="516"/>
        <v>0</v>
      </c>
      <c r="AZ632" s="161">
        <f t="shared" si="516"/>
        <v>0</v>
      </c>
      <c r="BA632" s="161"/>
      <c r="BB632" s="161"/>
      <c r="BC632" s="236"/>
    </row>
    <row r="633" spans="1:55" ht="22.5" customHeight="1">
      <c r="A633" s="288"/>
      <c r="B633" s="303"/>
      <c r="C633" s="303"/>
      <c r="D633" s="234" t="s">
        <v>267</v>
      </c>
      <c r="E633" s="201">
        <f>H633+K633+N633+Q633+T633+W633+Z633+AE633+AJ633+AO633+AT633+AY633</f>
        <v>690</v>
      </c>
      <c r="F633" s="201">
        <f t="shared" si="508"/>
        <v>0</v>
      </c>
      <c r="G633" s="161">
        <f t="shared" ref="G633" si="517">F633*100/E633</f>
        <v>0</v>
      </c>
      <c r="H633" s="161">
        <f t="shared" ref="H633:AS633" si="518">H570+H577+H584+H591+H598+H605+H612+H619</f>
        <v>0</v>
      </c>
      <c r="I633" s="161">
        <f t="shared" si="518"/>
        <v>0</v>
      </c>
      <c r="J633" s="161">
        <f t="shared" si="518"/>
        <v>0</v>
      </c>
      <c r="K633" s="161">
        <f t="shared" si="518"/>
        <v>0</v>
      </c>
      <c r="L633" s="161">
        <f t="shared" si="518"/>
        <v>0</v>
      </c>
      <c r="M633" s="161">
        <f t="shared" si="518"/>
        <v>0</v>
      </c>
      <c r="N633" s="161">
        <f t="shared" si="518"/>
        <v>0</v>
      </c>
      <c r="O633" s="161">
        <f t="shared" si="518"/>
        <v>0</v>
      </c>
      <c r="P633" s="161">
        <f t="shared" si="518"/>
        <v>0</v>
      </c>
      <c r="Q633" s="161">
        <f t="shared" si="518"/>
        <v>0</v>
      </c>
      <c r="R633" s="161">
        <f t="shared" si="518"/>
        <v>0</v>
      </c>
      <c r="S633" s="161">
        <f t="shared" si="518"/>
        <v>0</v>
      </c>
      <c r="T633" s="161">
        <f t="shared" si="518"/>
        <v>0</v>
      </c>
      <c r="U633" s="161">
        <f t="shared" si="518"/>
        <v>0</v>
      </c>
      <c r="V633" s="161">
        <f t="shared" si="518"/>
        <v>0</v>
      </c>
      <c r="W633" s="161">
        <f t="shared" si="518"/>
        <v>0</v>
      </c>
      <c r="X633" s="161">
        <f t="shared" si="518"/>
        <v>0</v>
      </c>
      <c r="Y633" s="161">
        <f t="shared" si="518"/>
        <v>0</v>
      </c>
      <c r="Z633" s="161">
        <f t="shared" si="518"/>
        <v>0</v>
      </c>
      <c r="AA633" s="161">
        <f t="shared" si="518"/>
        <v>0</v>
      </c>
      <c r="AB633" s="161">
        <f t="shared" si="518"/>
        <v>0</v>
      </c>
      <c r="AC633" s="161">
        <f t="shared" si="518"/>
        <v>0</v>
      </c>
      <c r="AD633" s="161">
        <f t="shared" si="518"/>
        <v>0</v>
      </c>
      <c r="AE633" s="161">
        <f t="shared" si="518"/>
        <v>0</v>
      </c>
      <c r="AF633" s="161">
        <f t="shared" si="518"/>
        <v>0</v>
      </c>
      <c r="AG633" s="161">
        <f t="shared" si="518"/>
        <v>0</v>
      </c>
      <c r="AH633" s="161">
        <f t="shared" si="518"/>
        <v>0</v>
      </c>
      <c r="AI633" s="161">
        <f t="shared" si="518"/>
        <v>0</v>
      </c>
      <c r="AJ633" s="161">
        <f t="shared" si="518"/>
        <v>0</v>
      </c>
      <c r="AK633" s="161">
        <f t="shared" si="518"/>
        <v>0</v>
      </c>
      <c r="AL633" s="161">
        <f t="shared" si="518"/>
        <v>0</v>
      </c>
      <c r="AM633" s="161">
        <f t="shared" si="518"/>
        <v>0</v>
      </c>
      <c r="AN633" s="161">
        <f t="shared" si="518"/>
        <v>0</v>
      </c>
      <c r="AO633" s="161">
        <f t="shared" si="518"/>
        <v>0</v>
      </c>
      <c r="AP633" s="161">
        <f t="shared" si="518"/>
        <v>0</v>
      </c>
      <c r="AQ633" s="161">
        <f t="shared" si="518"/>
        <v>0</v>
      </c>
      <c r="AR633" s="161">
        <f t="shared" si="518"/>
        <v>0</v>
      </c>
      <c r="AS633" s="161">
        <f t="shared" si="518"/>
        <v>0</v>
      </c>
      <c r="AT633" s="161">
        <f t="shared" ref="AT633:AZ633" si="519">AT570+AT577+AT584+AT591+AT598+AT605+AT612+AT619+AT626</f>
        <v>0</v>
      </c>
      <c r="AU633" s="161">
        <f t="shared" si="519"/>
        <v>0</v>
      </c>
      <c r="AV633" s="161">
        <f t="shared" si="519"/>
        <v>0</v>
      </c>
      <c r="AW633" s="161">
        <f t="shared" si="519"/>
        <v>0</v>
      </c>
      <c r="AX633" s="161">
        <f t="shared" si="519"/>
        <v>0</v>
      </c>
      <c r="AY633" s="161">
        <f t="shared" si="519"/>
        <v>690</v>
      </c>
      <c r="AZ633" s="161">
        <f t="shared" si="519"/>
        <v>0</v>
      </c>
      <c r="BA633" s="161"/>
      <c r="BB633" s="161"/>
      <c r="BC633" s="236"/>
    </row>
    <row r="634" spans="1:55" ht="82.5" customHeight="1">
      <c r="A634" s="288"/>
      <c r="B634" s="303"/>
      <c r="C634" s="303"/>
      <c r="D634" s="234" t="s">
        <v>273</v>
      </c>
      <c r="E634" s="201">
        <f t="shared" ref="E634:E636" si="520">H634+K634+N634+Q634+T634+W634+Z634+AE634+AJ634+AO634+AT634+AY634</f>
        <v>0</v>
      </c>
      <c r="F634" s="201">
        <f t="shared" si="508"/>
        <v>0</v>
      </c>
      <c r="G634" s="161"/>
      <c r="H634" s="161">
        <f t="shared" ref="H634:J634" si="521">H571+H578+H585+H592+H599+H606</f>
        <v>0</v>
      </c>
      <c r="I634" s="161">
        <f t="shared" si="521"/>
        <v>0</v>
      </c>
      <c r="J634" s="161">
        <f t="shared" si="521"/>
        <v>0</v>
      </c>
      <c r="K634" s="161">
        <f t="shared" ref="K634:AS634" si="522">K571+K578+K585+K592+K599+K606+K613</f>
        <v>0</v>
      </c>
      <c r="L634" s="161">
        <f t="shared" si="522"/>
        <v>0</v>
      </c>
      <c r="M634" s="161">
        <f t="shared" si="522"/>
        <v>0</v>
      </c>
      <c r="N634" s="161">
        <f t="shared" si="522"/>
        <v>0</v>
      </c>
      <c r="O634" s="161">
        <f t="shared" si="522"/>
        <v>0</v>
      </c>
      <c r="P634" s="161">
        <f t="shared" si="522"/>
        <v>0</v>
      </c>
      <c r="Q634" s="161">
        <f t="shared" si="522"/>
        <v>0</v>
      </c>
      <c r="R634" s="161">
        <f t="shared" si="522"/>
        <v>0</v>
      </c>
      <c r="S634" s="161">
        <f t="shared" si="522"/>
        <v>0</v>
      </c>
      <c r="T634" s="161">
        <f t="shared" si="522"/>
        <v>0</v>
      </c>
      <c r="U634" s="161">
        <f t="shared" si="522"/>
        <v>0</v>
      </c>
      <c r="V634" s="161">
        <f t="shared" si="522"/>
        <v>0</v>
      </c>
      <c r="W634" s="161">
        <f t="shared" si="522"/>
        <v>0</v>
      </c>
      <c r="X634" s="161">
        <f t="shared" si="522"/>
        <v>0</v>
      </c>
      <c r="Y634" s="161">
        <f t="shared" si="522"/>
        <v>0</v>
      </c>
      <c r="Z634" s="161">
        <f t="shared" si="522"/>
        <v>0</v>
      </c>
      <c r="AA634" s="161">
        <f t="shared" si="522"/>
        <v>0</v>
      </c>
      <c r="AB634" s="161">
        <f t="shared" si="522"/>
        <v>0</v>
      </c>
      <c r="AC634" s="161">
        <f t="shared" si="522"/>
        <v>0</v>
      </c>
      <c r="AD634" s="161">
        <f t="shared" si="522"/>
        <v>0</v>
      </c>
      <c r="AE634" s="161">
        <f t="shared" si="522"/>
        <v>0</v>
      </c>
      <c r="AF634" s="161">
        <f t="shared" si="522"/>
        <v>0</v>
      </c>
      <c r="AG634" s="161">
        <f t="shared" si="522"/>
        <v>0</v>
      </c>
      <c r="AH634" s="161">
        <f t="shared" si="522"/>
        <v>0</v>
      </c>
      <c r="AI634" s="161">
        <f t="shared" si="522"/>
        <v>0</v>
      </c>
      <c r="AJ634" s="161">
        <f t="shared" si="522"/>
        <v>0</v>
      </c>
      <c r="AK634" s="161">
        <f t="shared" si="522"/>
        <v>0</v>
      </c>
      <c r="AL634" s="161">
        <f t="shared" si="522"/>
        <v>0</v>
      </c>
      <c r="AM634" s="161">
        <f t="shared" si="522"/>
        <v>0</v>
      </c>
      <c r="AN634" s="161">
        <f t="shared" si="522"/>
        <v>0</v>
      </c>
      <c r="AO634" s="161">
        <f t="shared" si="522"/>
        <v>0</v>
      </c>
      <c r="AP634" s="161">
        <f t="shared" si="522"/>
        <v>0</v>
      </c>
      <c r="AQ634" s="161">
        <f t="shared" si="522"/>
        <v>0</v>
      </c>
      <c r="AR634" s="161">
        <f t="shared" si="522"/>
        <v>0</v>
      </c>
      <c r="AS634" s="161">
        <f t="shared" si="522"/>
        <v>0</v>
      </c>
      <c r="AT634" s="161">
        <f t="shared" ref="AT634:AZ634" si="523">AT571+AT578+AT585+AT592+AT599+AT606+AT613+AT620+AT627</f>
        <v>0</v>
      </c>
      <c r="AU634" s="161">
        <f t="shared" si="523"/>
        <v>0</v>
      </c>
      <c r="AV634" s="161">
        <f t="shared" si="523"/>
        <v>0</v>
      </c>
      <c r="AW634" s="161">
        <f t="shared" si="523"/>
        <v>0</v>
      </c>
      <c r="AX634" s="161">
        <f t="shared" si="523"/>
        <v>0</v>
      </c>
      <c r="AY634" s="161">
        <f t="shared" si="523"/>
        <v>0</v>
      </c>
      <c r="AZ634" s="161">
        <f t="shared" si="523"/>
        <v>0</v>
      </c>
      <c r="BA634" s="161"/>
      <c r="BB634" s="161"/>
      <c r="BC634" s="236"/>
    </row>
    <row r="635" spans="1:55" ht="22.5" customHeight="1">
      <c r="A635" s="288"/>
      <c r="B635" s="303"/>
      <c r="C635" s="303"/>
      <c r="D635" s="213" t="s">
        <v>268</v>
      </c>
      <c r="E635" s="196">
        <f t="shared" si="520"/>
        <v>0</v>
      </c>
      <c r="F635" s="196">
        <f t="shared" si="508"/>
        <v>0</v>
      </c>
      <c r="G635" s="161"/>
      <c r="H635" s="161">
        <f t="shared" ref="H635:J635" si="524">H572+H579+H586+H593+H600+H607</f>
        <v>0</v>
      </c>
      <c r="I635" s="161">
        <f t="shared" si="524"/>
        <v>0</v>
      </c>
      <c r="J635" s="161">
        <f t="shared" si="524"/>
        <v>0</v>
      </c>
      <c r="K635" s="161">
        <f t="shared" ref="K635:AS635" si="525">K572+K579+K586+K593+K600+K607+K614</f>
        <v>0</v>
      </c>
      <c r="L635" s="161">
        <f t="shared" si="525"/>
        <v>0</v>
      </c>
      <c r="M635" s="161">
        <f t="shared" si="525"/>
        <v>0</v>
      </c>
      <c r="N635" s="161">
        <f t="shared" si="525"/>
        <v>0</v>
      </c>
      <c r="O635" s="161">
        <f t="shared" si="525"/>
        <v>0</v>
      </c>
      <c r="P635" s="161">
        <f t="shared" si="525"/>
        <v>0</v>
      </c>
      <c r="Q635" s="161">
        <f t="shared" si="525"/>
        <v>0</v>
      </c>
      <c r="R635" s="161">
        <f t="shared" si="525"/>
        <v>0</v>
      </c>
      <c r="S635" s="161">
        <f t="shared" si="525"/>
        <v>0</v>
      </c>
      <c r="T635" s="161">
        <f t="shared" si="525"/>
        <v>0</v>
      </c>
      <c r="U635" s="161">
        <f t="shared" si="525"/>
        <v>0</v>
      </c>
      <c r="V635" s="161">
        <f t="shared" si="525"/>
        <v>0</v>
      </c>
      <c r="W635" s="161">
        <f t="shared" si="525"/>
        <v>0</v>
      </c>
      <c r="X635" s="161">
        <f t="shared" si="525"/>
        <v>0</v>
      </c>
      <c r="Y635" s="161">
        <f t="shared" si="525"/>
        <v>0</v>
      </c>
      <c r="Z635" s="161">
        <f t="shared" si="525"/>
        <v>0</v>
      </c>
      <c r="AA635" s="161">
        <f t="shared" si="525"/>
        <v>0</v>
      </c>
      <c r="AB635" s="161">
        <f t="shared" si="525"/>
        <v>0</v>
      </c>
      <c r="AC635" s="161">
        <f t="shared" si="525"/>
        <v>0</v>
      </c>
      <c r="AD635" s="161">
        <f t="shared" si="525"/>
        <v>0</v>
      </c>
      <c r="AE635" s="161">
        <f t="shared" si="525"/>
        <v>0</v>
      </c>
      <c r="AF635" s="161">
        <f t="shared" si="525"/>
        <v>0</v>
      </c>
      <c r="AG635" s="161">
        <f t="shared" si="525"/>
        <v>0</v>
      </c>
      <c r="AH635" s="161">
        <f t="shared" si="525"/>
        <v>0</v>
      </c>
      <c r="AI635" s="161">
        <f t="shared" si="525"/>
        <v>0</v>
      </c>
      <c r="AJ635" s="161">
        <f t="shared" si="525"/>
        <v>0</v>
      </c>
      <c r="AK635" s="161">
        <f t="shared" si="525"/>
        <v>0</v>
      </c>
      <c r="AL635" s="161">
        <f t="shared" si="525"/>
        <v>0</v>
      </c>
      <c r="AM635" s="161">
        <f t="shared" si="525"/>
        <v>0</v>
      </c>
      <c r="AN635" s="161">
        <f t="shared" si="525"/>
        <v>0</v>
      </c>
      <c r="AO635" s="161">
        <f t="shared" si="525"/>
        <v>0</v>
      </c>
      <c r="AP635" s="161">
        <f t="shared" si="525"/>
        <v>0</v>
      </c>
      <c r="AQ635" s="161">
        <f t="shared" si="525"/>
        <v>0</v>
      </c>
      <c r="AR635" s="161">
        <f t="shared" si="525"/>
        <v>0</v>
      </c>
      <c r="AS635" s="161">
        <f t="shared" si="525"/>
        <v>0</v>
      </c>
      <c r="AT635" s="161">
        <f t="shared" ref="AT635:AZ635" si="526">AT572+AT579+AT586+AT593+AT600+AT607+AT614+AT621+AT628</f>
        <v>0</v>
      </c>
      <c r="AU635" s="161">
        <f t="shared" si="526"/>
        <v>0</v>
      </c>
      <c r="AV635" s="161">
        <f t="shared" si="526"/>
        <v>0</v>
      </c>
      <c r="AW635" s="161">
        <f t="shared" si="526"/>
        <v>0</v>
      </c>
      <c r="AX635" s="161">
        <f t="shared" si="526"/>
        <v>0</v>
      </c>
      <c r="AY635" s="161">
        <f t="shared" si="526"/>
        <v>0</v>
      </c>
      <c r="AZ635" s="161">
        <f t="shared" si="526"/>
        <v>0</v>
      </c>
      <c r="BA635" s="161"/>
      <c r="BB635" s="161"/>
      <c r="BC635" s="170"/>
    </row>
    <row r="636" spans="1:55" ht="31.2">
      <c r="A636" s="288"/>
      <c r="B636" s="303"/>
      <c r="C636" s="303"/>
      <c r="D636" s="216" t="s">
        <v>43</v>
      </c>
      <c r="E636" s="161">
        <f t="shared" si="520"/>
        <v>0</v>
      </c>
      <c r="F636" s="161">
        <f t="shared" si="508"/>
        <v>0</v>
      </c>
      <c r="G636" s="161"/>
      <c r="H636" s="161">
        <f t="shared" ref="H636:J636" si="527">H573+H580+H587+H594+H601+H608</f>
        <v>0</v>
      </c>
      <c r="I636" s="161">
        <f t="shared" si="527"/>
        <v>0</v>
      </c>
      <c r="J636" s="161">
        <f t="shared" si="527"/>
        <v>0</v>
      </c>
      <c r="K636" s="161">
        <f t="shared" ref="K636:AZ636" si="528">K573+K580+K587+K594+K601+K608+K615</f>
        <v>0</v>
      </c>
      <c r="L636" s="161">
        <f t="shared" si="528"/>
        <v>0</v>
      </c>
      <c r="M636" s="161">
        <f t="shared" si="528"/>
        <v>0</v>
      </c>
      <c r="N636" s="161">
        <f t="shared" si="528"/>
        <v>0</v>
      </c>
      <c r="O636" s="161">
        <f t="shared" si="528"/>
        <v>0</v>
      </c>
      <c r="P636" s="161">
        <f t="shared" si="528"/>
        <v>0</v>
      </c>
      <c r="Q636" s="161">
        <f t="shared" si="528"/>
        <v>0</v>
      </c>
      <c r="R636" s="161">
        <f t="shared" si="528"/>
        <v>0</v>
      </c>
      <c r="S636" s="161">
        <f t="shared" si="528"/>
        <v>0</v>
      </c>
      <c r="T636" s="161">
        <f t="shared" si="528"/>
        <v>0</v>
      </c>
      <c r="U636" s="161">
        <f t="shared" si="528"/>
        <v>0</v>
      </c>
      <c r="V636" s="161">
        <f t="shared" si="528"/>
        <v>0</v>
      </c>
      <c r="W636" s="161">
        <f t="shared" si="528"/>
        <v>0</v>
      </c>
      <c r="X636" s="161">
        <f t="shared" si="528"/>
        <v>0</v>
      </c>
      <c r="Y636" s="161">
        <f t="shared" si="528"/>
        <v>0</v>
      </c>
      <c r="Z636" s="161">
        <f t="shared" si="528"/>
        <v>0</v>
      </c>
      <c r="AA636" s="161">
        <f t="shared" si="528"/>
        <v>0</v>
      </c>
      <c r="AB636" s="161">
        <f t="shared" si="528"/>
        <v>0</v>
      </c>
      <c r="AC636" s="161">
        <f t="shared" si="528"/>
        <v>0</v>
      </c>
      <c r="AD636" s="161">
        <f t="shared" si="528"/>
        <v>0</v>
      </c>
      <c r="AE636" s="161">
        <f t="shared" si="528"/>
        <v>0</v>
      </c>
      <c r="AF636" s="161">
        <f t="shared" si="528"/>
        <v>0</v>
      </c>
      <c r="AG636" s="161">
        <f t="shared" si="528"/>
        <v>0</v>
      </c>
      <c r="AH636" s="161">
        <f t="shared" si="528"/>
        <v>0</v>
      </c>
      <c r="AI636" s="161">
        <f t="shared" si="528"/>
        <v>0</v>
      </c>
      <c r="AJ636" s="161">
        <f t="shared" si="528"/>
        <v>0</v>
      </c>
      <c r="AK636" s="161">
        <f t="shared" si="528"/>
        <v>0</v>
      </c>
      <c r="AL636" s="161">
        <f t="shared" si="528"/>
        <v>0</v>
      </c>
      <c r="AM636" s="161">
        <f t="shared" si="528"/>
        <v>0</v>
      </c>
      <c r="AN636" s="161">
        <f t="shared" si="528"/>
        <v>0</v>
      </c>
      <c r="AO636" s="161">
        <f t="shared" si="528"/>
        <v>0</v>
      </c>
      <c r="AP636" s="161">
        <f t="shared" si="528"/>
        <v>0</v>
      </c>
      <c r="AQ636" s="161">
        <f t="shared" si="528"/>
        <v>0</v>
      </c>
      <c r="AR636" s="161">
        <f t="shared" si="528"/>
        <v>0</v>
      </c>
      <c r="AS636" s="161">
        <f t="shared" si="528"/>
        <v>0</v>
      </c>
      <c r="AT636" s="161">
        <f t="shared" si="528"/>
        <v>0</v>
      </c>
      <c r="AU636" s="161">
        <f t="shared" si="528"/>
        <v>0</v>
      </c>
      <c r="AV636" s="161">
        <f t="shared" si="528"/>
        <v>0</v>
      </c>
      <c r="AW636" s="161">
        <f t="shared" si="528"/>
        <v>0</v>
      </c>
      <c r="AX636" s="161">
        <f t="shared" si="528"/>
        <v>0</v>
      </c>
      <c r="AY636" s="161">
        <f t="shared" si="528"/>
        <v>0</v>
      </c>
      <c r="AZ636" s="161">
        <f t="shared" si="528"/>
        <v>0</v>
      </c>
      <c r="BA636" s="161"/>
      <c r="BB636" s="161"/>
      <c r="BC636" s="170"/>
    </row>
    <row r="637" spans="1:55" ht="17.25" customHeight="1">
      <c r="A637" s="309"/>
      <c r="B637" s="395"/>
      <c r="C637" s="395"/>
      <c r="D637" s="395"/>
      <c r="E637" s="395"/>
      <c r="F637" s="395"/>
      <c r="G637" s="395"/>
      <c r="H637" s="395"/>
      <c r="I637" s="395"/>
      <c r="J637" s="395"/>
      <c r="K637" s="395"/>
      <c r="L637" s="395"/>
      <c r="M637" s="395"/>
      <c r="N637" s="395"/>
      <c r="O637" s="395"/>
      <c r="P637" s="395"/>
      <c r="Q637" s="395"/>
      <c r="R637" s="395"/>
      <c r="S637" s="395"/>
      <c r="T637" s="395"/>
      <c r="U637" s="395"/>
      <c r="V637" s="395"/>
      <c r="W637" s="395"/>
      <c r="X637" s="395"/>
      <c r="Y637" s="395"/>
      <c r="Z637" s="395"/>
      <c r="AA637" s="395"/>
      <c r="AB637" s="395"/>
      <c r="AC637" s="395"/>
      <c r="AD637" s="395"/>
      <c r="AE637" s="395"/>
      <c r="AF637" s="395"/>
      <c r="AG637" s="395"/>
      <c r="AH637" s="395"/>
      <c r="AI637" s="395"/>
      <c r="AJ637" s="395"/>
      <c r="AK637" s="395"/>
      <c r="AL637" s="395"/>
      <c r="AM637" s="395"/>
      <c r="AN637" s="395"/>
      <c r="AO637" s="395"/>
      <c r="AP637" s="395"/>
      <c r="AQ637" s="395"/>
      <c r="AR637" s="395"/>
      <c r="AS637" s="395"/>
      <c r="AT637" s="395"/>
      <c r="AU637" s="395"/>
      <c r="AV637" s="395"/>
      <c r="AW637" s="395"/>
      <c r="AX637" s="395"/>
      <c r="AY637" s="395"/>
      <c r="AZ637" s="395"/>
      <c r="BA637" s="395"/>
      <c r="BB637" s="395"/>
      <c r="BC637" s="395"/>
    </row>
    <row r="638" spans="1:55" ht="22.5" customHeight="1">
      <c r="A638" s="288" t="s">
        <v>5</v>
      </c>
      <c r="B638" s="287" t="s">
        <v>332</v>
      </c>
      <c r="C638" s="287"/>
      <c r="D638" s="148" t="s">
        <v>41</v>
      </c>
      <c r="E638" s="161">
        <f t="shared" ref="E638:E640" si="529">H638+K638+N638+Q638+T638+W638+Z638+AE638+AJ638+AO638+AT638+AY638</f>
        <v>105587.81999999999</v>
      </c>
      <c r="F638" s="161">
        <f t="shared" ref="F638:F644" si="530">I638+L638+O638+R638+U638+X638+AA638+AF638+AK638+AP638+AU638+AZ638</f>
        <v>75608.98</v>
      </c>
      <c r="G638" s="161">
        <f t="shared" ref="G638" si="531">F638*100/E638</f>
        <v>71.607672172794182</v>
      </c>
      <c r="H638" s="161">
        <f>H639+H640+H641+H643+H644</f>
        <v>20776</v>
      </c>
      <c r="I638" s="161">
        <f t="shared" ref="I638" si="532">I639+I640+I641+I643+I644</f>
        <v>20776</v>
      </c>
      <c r="J638" s="161"/>
      <c r="K638" s="161">
        <f t="shared" ref="K638:L638" si="533">K639+K640+K641+K643+K644</f>
        <v>54832.979999999996</v>
      </c>
      <c r="L638" s="161">
        <f t="shared" si="533"/>
        <v>54832.979999999996</v>
      </c>
      <c r="M638" s="161"/>
      <c r="N638" s="161">
        <f t="shared" ref="N638:O638" si="534">N639+N640+N641+N643+N644</f>
        <v>13206.81</v>
      </c>
      <c r="O638" s="161">
        <f t="shared" si="534"/>
        <v>0</v>
      </c>
      <c r="P638" s="161"/>
      <c r="Q638" s="161">
        <f t="shared" ref="Q638:R638" si="535">Q639+Q640+Q641+Q643+Q644</f>
        <v>6473.09</v>
      </c>
      <c r="R638" s="161">
        <f t="shared" si="535"/>
        <v>0</v>
      </c>
      <c r="S638" s="161"/>
      <c r="T638" s="161">
        <f t="shared" ref="T638:U638" si="536">T639+T640+T641+T643+T644</f>
        <v>5571.97</v>
      </c>
      <c r="U638" s="161">
        <f t="shared" si="536"/>
        <v>0</v>
      </c>
      <c r="V638" s="161"/>
      <c r="W638" s="161">
        <f t="shared" ref="W638:X638" si="537">W639+W640+W641+W643+W644</f>
        <v>2614.9700000000003</v>
      </c>
      <c r="X638" s="161">
        <f t="shared" si="537"/>
        <v>0</v>
      </c>
      <c r="Y638" s="161"/>
      <c r="Z638" s="161">
        <f t="shared" ref="Z638:AC638" si="538">Z639+Z640+Z641+Z643+Z644</f>
        <v>0</v>
      </c>
      <c r="AA638" s="161">
        <f t="shared" si="538"/>
        <v>0</v>
      </c>
      <c r="AB638" s="161">
        <f t="shared" si="538"/>
        <v>0</v>
      </c>
      <c r="AC638" s="161">
        <f t="shared" si="538"/>
        <v>0</v>
      </c>
      <c r="AD638" s="161"/>
      <c r="AE638" s="161">
        <f t="shared" ref="AE638:AH638" si="539">AE639+AE640+AE641+AE643+AE644</f>
        <v>0</v>
      </c>
      <c r="AF638" s="161">
        <f t="shared" si="539"/>
        <v>0</v>
      </c>
      <c r="AG638" s="161">
        <f t="shared" si="539"/>
        <v>0</v>
      </c>
      <c r="AH638" s="161">
        <f t="shared" si="539"/>
        <v>0</v>
      </c>
      <c r="AI638" s="161"/>
      <c r="AJ638" s="161">
        <f>AJ639+AJ640+AJ641+AJ643+AJ644</f>
        <v>1056</v>
      </c>
      <c r="AK638" s="161">
        <f t="shared" ref="AK638:AM638" si="540">AK639+AK640+AK641+AK643+AK644</f>
        <v>0</v>
      </c>
      <c r="AL638" s="161">
        <f t="shared" si="540"/>
        <v>0</v>
      </c>
      <c r="AM638" s="161">
        <f t="shared" si="540"/>
        <v>0</v>
      </c>
      <c r="AN638" s="161"/>
      <c r="AO638" s="161">
        <f t="shared" ref="AO638:AR638" si="541">AO639+AO640+AO641+AO643+AO644</f>
        <v>0</v>
      </c>
      <c r="AP638" s="161">
        <f t="shared" si="541"/>
        <v>0</v>
      </c>
      <c r="AQ638" s="161">
        <f t="shared" si="541"/>
        <v>0</v>
      </c>
      <c r="AR638" s="161">
        <f t="shared" si="541"/>
        <v>0</v>
      </c>
      <c r="AS638" s="161"/>
      <c r="AT638" s="161">
        <f t="shared" ref="AT638:AW638" si="542">AT639+AT640+AT641+AT643+AT644</f>
        <v>0</v>
      </c>
      <c r="AU638" s="161">
        <f t="shared" si="542"/>
        <v>0</v>
      </c>
      <c r="AV638" s="161">
        <f t="shared" si="542"/>
        <v>0</v>
      </c>
      <c r="AW638" s="161">
        <f t="shared" si="542"/>
        <v>0</v>
      </c>
      <c r="AX638" s="161"/>
      <c r="AY638" s="161">
        <f t="shared" ref="AY638:AZ638" si="543">AY639+AY640+AY641+AY643+AY644</f>
        <v>1056</v>
      </c>
      <c r="AZ638" s="161">
        <f t="shared" si="543"/>
        <v>0</v>
      </c>
      <c r="BA638" s="161"/>
      <c r="BB638" s="312" t="s">
        <v>407</v>
      </c>
      <c r="BC638" s="170"/>
    </row>
    <row r="639" spans="1:55" ht="32.25" customHeight="1">
      <c r="A639" s="288"/>
      <c r="B639" s="287"/>
      <c r="C639" s="287"/>
      <c r="D639" s="146" t="s">
        <v>37</v>
      </c>
      <c r="E639" s="161">
        <f t="shared" si="529"/>
        <v>0</v>
      </c>
      <c r="F639" s="161">
        <f t="shared" si="530"/>
        <v>0</v>
      </c>
      <c r="G639" s="161"/>
      <c r="H639" s="161">
        <f>H646+H716+H786+H793</f>
        <v>0</v>
      </c>
      <c r="I639" s="161">
        <f t="shared" ref="I639:BA639" si="544">I646+I716+I786+I793</f>
        <v>0</v>
      </c>
      <c r="J639" s="161">
        <f t="shared" si="544"/>
        <v>0</v>
      </c>
      <c r="K639" s="161">
        <f t="shared" si="544"/>
        <v>0</v>
      </c>
      <c r="L639" s="161">
        <f t="shared" si="544"/>
        <v>0</v>
      </c>
      <c r="M639" s="161">
        <f t="shared" si="544"/>
        <v>0</v>
      </c>
      <c r="N639" s="161">
        <f t="shared" si="544"/>
        <v>0</v>
      </c>
      <c r="O639" s="161">
        <f t="shared" si="544"/>
        <v>0</v>
      </c>
      <c r="P639" s="161">
        <f t="shared" si="544"/>
        <v>0</v>
      </c>
      <c r="Q639" s="161">
        <f t="shared" si="544"/>
        <v>0</v>
      </c>
      <c r="R639" s="161">
        <f t="shared" si="544"/>
        <v>0</v>
      </c>
      <c r="S639" s="161">
        <f t="shared" si="544"/>
        <v>0</v>
      </c>
      <c r="T639" s="161">
        <f t="shared" si="544"/>
        <v>0</v>
      </c>
      <c r="U639" s="161">
        <f t="shared" si="544"/>
        <v>0</v>
      </c>
      <c r="V639" s="161">
        <f t="shared" si="544"/>
        <v>0</v>
      </c>
      <c r="W639" s="161">
        <f t="shared" si="544"/>
        <v>0</v>
      </c>
      <c r="X639" s="161">
        <f t="shared" si="544"/>
        <v>0</v>
      </c>
      <c r="Y639" s="161">
        <f t="shared" si="544"/>
        <v>0</v>
      </c>
      <c r="Z639" s="161">
        <f t="shared" si="544"/>
        <v>0</v>
      </c>
      <c r="AA639" s="161">
        <f t="shared" si="544"/>
        <v>0</v>
      </c>
      <c r="AB639" s="161">
        <f t="shared" si="544"/>
        <v>0</v>
      </c>
      <c r="AC639" s="161">
        <f t="shared" si="544"/>
        <v>0</v>
      </c>
      <c r="AD639" s="161">
        <f t="shared" si="544"/>
        <v>0</v>
      </c>
      <c r="AE639" s="161">
        <f t="shared" si="544"/>
        <v>0</v>
      </c>
      <c r="AF639" s="161">
        <f t="shared" si="544"/>
        <v>0</v>
      </c>
      <c r="AG639" s="161">
        <f t="shared" si="544"/>
        <v>0</v>
      </c>
      <c r="AH639" s="161">
        <f t="shared" si="544"/>
        <v>0</v>
      </c>
      <c r="AI639" s="161">
        <f t="shared" si="544"/>
        <v>0</v>
      </c>
      <c r="AJ639" s="161">
        <f t="shared" si="544"/>
        <v>0</v>
      </c>
      <c r="AK639" s="161">
        <f t="shared" si="544"/>
        <v>0</v>
      </c>
      <c r="AL639" s="161">
        <f t="shared" si="544"/>
        <v>0</v>
      </c>
      <c r="AM639" s="161">
        <f t="shared" si="544"/>
        <v>0</v>
      </c>
      <c r="AN639" s="161">
        <f t="shared" si="544"/>
        <v>0</v>
      </c>
      <c r="AO639" s="161">
        <f t="shared" si="544"/>
        <v>0</v>
      </c>
      <c r="AP639" s="161">
        <f t="shared" si="544"/>
        <v>0</v>
      </c>
      <c r="AQ639" s="161">
        <f t="shared" si="544"/>
        <v>0</v>
      </c>
      <c r="AR639" s="161">
        <f t="shared" si="544"/>
        <v>0</v>
      </c>
      <c r="AS639" s="161">
        <f t="shared" si="544"/>
        <v>0</v>
      </c>
      <c r="AT639" s="161">
        <f t="shared" si="544"/>
        <v>0</v>
      </c>
      <c r="AU639" s="161">
        <f t="shared" si="544"/>
        <v>0</v>
      </c>
      <c r="AV639" s="161">
        <f t="shared" si="544"/>
        <v>0</v>
      </c>
      <c r="AW639" s="161">
        <f t="shared" si="544"/>
        <v>0</v>
      </c>
      <c r="AX639" s="161">
        <f t="shared" si="544"/>
        <v>0</v>
      </c>
      <c r="AY639" s="161">
        <f>AY646+AY716+AY786+AY793+AY800</f>
        <v>0</v>
      </c>
      <c r="AZ639" s="161">
        <f>AZ646+AZ716+AZ786+AZ793+AZ800</f>
        <v>0</v>
      </c>
      <c r="BA639" s="161">
        <f t="shared" si="544"/>
        <v>0</v>
      </c>
      <c r="BB639" s="313"/>
      <c r="BC639" s="170"/>
    </row>
    <row r="640" spans="1:55" ht="50.25" customHeight="1">
      <c r="A640" s="288"/>
      <c r="B640" s="287"/>
      <c r="C640" s="287"/>
      <c r="D640" s="168" t="s">
        <v>2</v>
      </c>
      <c r="E640" s="161">
        <f t="shared" si="529"/>
        <v>0</v>
      </c>
      <c r="F640" s="161">
        <f t="shared" si="530"/>
        <v>0</v>
      </c>
      <c r="G640" s="161"/>
      <c r="H640" s="161">
        <f t="shared" ref="H640:BA640" si="545">H647+H717+H787+H794</f>
        <v>0</v>
      </c>
      <c r="I640" s="161">
        <f t="shared" si="545"/>
        <v>0</v>
      </c>
      <c r="J640" s="161">
        <f t="shared" si="545"/>
        <v>0</v>
      </c>
      <c r="K640" s="161">
        <f t="shared" si="545"/>
        <v>0</v>
      </c>
      <c r="L640" s="161">
        <f t="shared" si="545"/>
        <v>0</v>
      </c>
      <c r="M640" s="161">
        <f t="shared" si="545"/>
        <v>0</v>
      </c>
      <c r="N640" s="161">
        <f t="shared" si="545"/>
        <v>0</v>
      </c>
      <c r="O640" s="161">
        <f t="shared" si="545"/>
        <v>0</v>
      </c>
      <c r="P640" s="161">
        <f t="shared" si="545"/>
        <v>0</v>
      </c>
      <c r="Q640" s="161">
        <f t="shared" si="545"/>
        <v>0</v>
      </c>
      <c r="R640" s="161">
        <f t="shared" si="545"/>
        <v>0</v>
      </c>
      <c r="S640" s="161">
        <f t="shared" si="545"/>
        <v>0</v>
      </c>
      <c r="T640" s="161">
        <f t="shared" si="545"/>
        <v>0</v>
      </c>
      <c r="U640" s="161">
        <f t="shared" si="545"/>
        <v>0</v>
      </c>
      <c r="V640" s="161">
        <f t="shared" si="545"/>
        <v>0</v>
      </c>
      <c r="W640" s="161">
        <f t="shared" si="545"/>
        <v>0</v>
      </c>
      <c r="X640" s="161">
        <f t="shared" si="545"/>
        <v>0</v>
      </c>
      <c r="Y640" s="161">
        <f t="shared" si="545"/>
        <v>0</v>
      </c>
      <c r="Z640" s="161">
        <f t="shared" si="545"/>
        <v>0</v>
      </c>
      <c r="AA640" s="161">
        <f t="shared" si="545"/>
        <v>0</v>
      </c>
      <c r="AB640" s="161">
        <f t="shared" si="545"/>
        <v>0</v>
      </c>
      <c r="AC640" s="161">
        <f t="shared" si="545"/>
        <v>0</v>
      </c>
      <c r="AD640" s="161">
        <f t="shared" si="545"/>
        <v>0</v>
      </c>
      <c r="AE640" s="161">
        <f t="shared" si="545"/>
        <v>0</v>
      </c>
      <c r="AF640" s="161">
        <f t="shared" si="545"/>
        <v>0</v>
      </c>
      <c r="AG640" s="161">
        <f t="shared" si="545"/>
        <v>0</v>
      </c>
      <c r="AH640" s="161">
        <f t="shared" si="545"/>
        <v>0</v>
      </c>
      <c r="AI640" s="161">
        <f t="shared" si="545"/>
        <v>0</v>
      </c>
      <c r="AJ640" s="161">
        <f t="shared" si="545"/>
        <v>0</v>
      </c>
      <c r="AK640" s="161">
        <f t="shared" si="545"/>
        <v>0</v>
      </c>
      <c r="AL640" s="161">
        <f t="shared" si="545"/>
        <v>0</v>
      </c>
      <c r="AM640" s="161">
        <f t="shared" si="545"/>
        <v>0</v>
      </c>
      <c r="AN640" s="161">
        <f t="shared" si="545"/>
        <v>0</v>
      </c>
      <c r="AO640" s="161">
        <f t="shared" si="545"/>
        <v>0</v>
      </c>
      <c r="AP640" s="161">
        <f t="shared" si="545"/>
        <v>0</v>
      </c>
      <c r="AQ640" s="161">
        <f t="shared" si="545"/>
        <v>0</v>
      </c>
      <c r="AR640" s="161">
        <f t="shared" si="545"/>
        <v>0</v>
      </c>
      <c r="AS640" s="161">
        <f t="shared" si="545"/>
        <v>0</v>
      </c>
      <c r="AT640" s="161">
        <f t="shared" si="545"/>
        <v>0</v>
      </c>
      <c r="AU640" s="161">
        <f t="shared" si="545"/>
        <v>0</v>
      </c>
      <c r="AV640" s="161">
        <f t="shared" si="545"/>
        <v>0</v>
      </c>
      <c r="AW640" s="161">
        <f t="shared" si="545"/>
        <v>0</v>
      </c>
      <c r="AX640" s="161">
        <f t="shared" si="545"/>
        <v>0</v>
      </c>
      <c r="AY640" s="161">
        <f t="shared" ref="AY640:AZ640" si="546">AY647+AY717+AY787+AY794+AY801</f>
        <v>0</v>
      </c>
      <c r="AZ640" s="161">
        <f t="shared" si="546"/>
        <v>0</v>
      </c>
      <c r="BA640" s="161">
        <f t="shared" si="545"/>
        <v>0</v>
      </c>
      <c r="BB640" s="313"/>
      <c r="BC640" s="160"/>
    </row>
    <row r="641" spans="1:55" ht="22.5" customHeight="1">
      <c r="A641" s="288"/>
      <c r="B641" s="287"/>
      <c r="C641" s="287"/>
      <c r="D641" s="213" t="s">
        <v>267</v>
      </c>
      <c r="E641" s="161">
        <f>H641+K641+N641+Q641+T641+W641+Z641+AE641+AJ641+AO641+AT641+AY641</f>
        <v>105587.81999999999</v>
      </c>
      <c r="F641" s="161">
        <f t="shared" si="530"/>
        <v>75608.98</v>
      </c>
      <c r="G641" s="161">
        <f t="shared" ref="G641" si="547">F641*100/E641</f>
        <v>71.607672172794182</v>
      </c>
      <c r="H641" s="161">
        <f t="shared" ref="H641:BA641" si="548">H648+H718+H788+H795</f>
        <v>20776</v>
      </c>
      <c r="I641" s="161">
        <f t="shared" si="548"/>
        <v>20776</v>
      </c>
      <c r="J641" s="161">
        <f t="shared" si="548"/>
        <v>0</v>
      </c>
      <c r="K641" s="161">
        <f t="shared" si="548"/>
        <v>54832.979999999996</v>
      </c>
      <c r="L641" s="161">
        <f t="shared" si="548"/>
        <v>54832.979999999996</v>
      </c>
      <c r="M641" s="161">
        <f t="shared" si="548"/>
        <v>0</v>
      </c>
      <c r="N641" s="161">
        <f t="shared" si="548"/>
        <v>13206.81</v>
      </c>
      <c r="O641" s="161">
        <f t="shared" si="548"/>
        <v>0</v>
      </c>
      <c r="P641" s="161">
        <f t="shared" si="548"/>
        <v>0</v>
      </c>
      <c r="Q641" s="161">
        <f t="shared" si="548"/>
        <v>6473.09</v>
      </c>
      <c r="R641" s="161">
        <f t="shared" si="548"/>
        <v>0</v>
      </c>
      <c r="S641" s="161">
        <f t="shared" si="548"/>
        <v>0</v>
      </c>
      <c r="T641" s="161">
        <f t="shared" si="548"/>
        <v>5571.97</v>
      </c>
      <c r="U641" s="161">
        <f t="shared" si="548"/>
        <v>0</v>
      </c>
      <c r="V641" s="161">
        <f t="shared" si="548"/>
        <v>0</v>
      </c>
      <c r="W641" s="161">
        <f t="shared" si="548"/>
        <v>2614.9700000000003</v>
      </c>
      <c r="X641" s="161">
        <f t="shared" si="548"/>
        <v>0</v>
      </c>
      <c r="Y641" s="161">
        <f t="shared" si="548"/>
        <v>0</v>
      </c>
      <c r="Z641" s="161">
        <f t="shared" si="548"/>
        <v>0</v>
      </c>
      <c r="AA641" s="161">
        <f t="shared" si="548"/>
        <v>0</v>
      </c>
      <c r="AB641" s="161">
        <f t="shared" si="548"/>
        <v>0</v>
      </c>
      <c r="AC641" s="161">
        <f t="shared" si="548"/>
        <v>0</v>
      </c>
      <c r="AD641" s="161">
        <f t="shared" si="548"/>
        <v>0</v>
      </c>
      <c r="AE641" s="161">
        <f t="shared" si="548"/>
        <v>0</v>
      </c>
      <c r="AF641" s="161">
        <f t="shared" si="548"/>
        <v>0</v>
      </c>
      <c r="AG641" s="161">
        <f t="shared" si="548"/>
        <v>0</v>
      </c>
      <c r="AH641" s="161">
        <f t="shared" si="548"/>
        <v>0</v>
      </c>
      <c r="AI641" s="161">
        <f t="shared" si="548"/>
        <v>0</v>
      </c>
      <c r="AJ641" s="161">
        <f t="shared" si="548"/>
        <v>1056</v>
      </c>
      <c r="AK641" s="161">
        <f t="shared" si="548"/>
        <v>0</v>
      </c>
      <c r="AL641" s="161">
        <f t="shared" si="548"/>
        <v>0</v>
      </c>
      <c r="AM641" s="161">
        <f t="shared" si="548"/>
        <v>0</v>
      </c>
      <c r="AN641" s="161">
        <f t="shared" si="548"/>
        <v>0</v>
      </c>
      <c r="AO641" s="161">
        <f t="shared" si="548"/>
        <v>0</v>
      </c>
      <c r="AP641" s="161">
        <f t="shared" si="548"/>
        <v>0</v>
      </c>
      <c r="AQ641" s="161">
        <f t="shared" si="548"/>
        <v>0</v>
      </c>
      <c r="AR641" s="161">
        <f t="shared" si="548"/>
        <v>0</v>
      </c>
      <c r="AS641" s="161">
        <f t="shared" si="548"/>
        <v>0</v>
      </c>
      <c r="AT641" s="161">
        <f t="shared" si="548"/>
        <v>0</v>
      </c>
      <c r="AU641" s="161">
        <f t="shared" si="548"/>
        <v>0</v>
      </c>
      <c r="AV641" s="161">
        <f t="shared" si="548"/>
        <v>0</v>
      </c>
      <c r="AW641" s="161">
        <f t="shared" si="548"/>
        <v>0</v>
      </c>
      <c r="AX641" s="161">
        <f t="shared" si="548"/>
        <v>0</v>
      </c>
      <c r="AY641" s="161">
        <f t="shared" ref="AY641:AZ641" si="549">AY648+AY718+AY788+AY795+AY802</f>
        <v>1056</v>
      </c>
      <c r="AZ641" s="161">
        <f t="shared" si="549"/>
        <v>0</v>
      </c>
      <c r="BA641" s="161">
        <f t="shared" si="548"/>
        <v>0</v>
      </c>
      <c r="BB641" s="313"/>
      <c r="BC641" s="160"/>
    </row>
    <row r="642" spans="1:55" ht="82.5" customHeight="1">
      <c r="A642" s="288"/>
      <c r="B642" s="287"/>
      <c r="C642" s="287"/>
      <c r="D642" s="213" t="s">
        <v>273</v>
      </c>
      <c r="E642" s="161">
        <f t="shared" ref="E642:E644" si="550">H642+K642+N642+Q642+T642+W642+Z642+AE642+AJ642+AO642+AT642+AY642</f>
        <v>0</v>
      </c>
      <c r="F642" s="161">
        <f t="shared" si="530"/>
        <v>0</v>
      </c>
      <c r="G642" s="161"/>
      <c r="H642" s="161">
        <f t="shared" ref="H642:BA642" si="551">H649+H719</f>
        <v>0</v>
      </c>
      <c r="I642" s="161">
        <f t="shared" si="551"/>
        <v>0</v>
      </c>
      <c r="J642" s="161">
        <f t="shared" si="551"/>
        <v>0</v>
      </c>
      <c r="K642" s="161">
        <f t="shared" si="551"/>
        <v>0</v>
      </c>
      <c r="L642" s="161">
        <f t="shared" si="551"/>
        <v>0</v>
      </c>
      <c r="M642" s="161">
        <f t="shared" si="551"/>
        <v>0</v>
      </c>
      <c r="N642" s="161">
        <f t="shared" si="551"/>
        <v>0</v>
      </c>
      <c r="O642" s="161">
        <f t="shared" si="551"/>
        <v>0</v>
      </c>
      <c r="P642" s="161">
        <f t="shared" si="551"/>
        <v>0</v>
      </c>
      <c r="Q642" s="161">
        <f t="shared" si="551"/>
        <v>0</v>
      </c>
      <c r="R642" s="161">
        <f t="shared" si="551"/>
        <v>0</v>
      </c>
      <c r="S642" s="161">
        <f t="shared" si="551"/>
        <v>0</v>
      </c>
      <c r="T642" s="161">
        <f t="shared" si="551"/>
        <v>0</v>
      </c>
      <c r="U642" s="161">
        <f t="shared" si="551"/>
        <v>0</v>
      </c>
      <c r="V642" s="161">
        <f t="shared" si="551"/>
        <v>0</v>
      </c>
      <c r="W642" s="161">
        <f t="shared" si="551"/>
        <v>0</v>
      </c>
      <c r="X642" s="161">
        <f t="shared" si="551"/>
        <v>0</v>
      </c>
      <c r="Y642" s="161">
        <f t="shared" si="551"/>
        <v>0</v>
      </c>
      <c r="Z642" s="161">
        <f t="shared" si="551"/>
        <v>0</v>
      </c>
      <c r="AA642" s="161">
        <f t="shared" si="551"/>
        <v>0</v>
      </c>
      <c r="AB642" s="161">
        <f t="shared" si="551"/>
        <v>0</v>
      </c>
      <c r="AC642" s="161">
        <f t="shared" si="551"/>
        <v>0</v>
      </c>
      <c r="AD642" s="161">
        <f t="shared" si="551"/>
        <v>0</v>
      </c>
      <c r="AE642" s="161">
        <f t="shared" si="551"/>
        <v>0</v>
      </c>
      <c r="AF642" s="161">
        <f t="shared" si="551"/>
        <v>0</v>
      </c>
      <c r="AG642" s="161">
        <f t="shared" si="551"/>
        <v>0</v>
      </c>
      <c r="AH642" s="161">
        <f t="shared" si="551"/>
        <v>0</v>
      </c>
      <c r="AI642" s="161">
        <f t="shared" si="551"/>
        <v>0</v>
      </c>
      <c r="AJ642" s="161">
        <f t="shared" si="551"/>
        <v>0</v>
      </c>
      <c r="AK642" s="161">
        <f t="shared" si="551"/>
        <v>0</v>
      </c>
      <c r="AL642" s="161">
        <f t="shared" si="551"/>
        <v>0</v>
      </c>
      <c r="AM642" s="161">
        <f t="shared" si="551"/>
        <v>0</v>
      </c>
      <c r="AN642" s="161">
        <f t="shared" si="551"/>
        <v>0</v>
      </c>
      <c r="AO642" s="161">
        <f t="shared" si="551"/>
        <v>0</v>
      </c>
      <c r="AP642" s="161">
        <f t="shared" si="551"/>
        <v>0</v>
      </c>
      <c r="AQ642" s="161">
        <f t="shared" si="551"/>
        <v>0</v>
      </c>
      <c r="AR642" s="161">
        <f t="shared" si="551"/>
        <v>0</v>
      </c>
      <c r="AS642" s="161">
        <f t="shared" si="551"/>
        <v>0</v>
      </c>
      <c r="AT642" s="161">
        <f t="shared" si="551"/>
        <v>0</v>
      </c>
      <c r="AU642" s="161">
        <f t="shared" si="551"/>
        <v>0</v>
      </c>
      <c r="AV642" s="161">
        <f t="shared" si="551"/>
        <v>0</v>
      </c>
      <c r="AW642" s="161">
        <f t="shared" si="551"/>
        <v>0</v>
      </c>
      <c r="AX642" s="161">
        <f t="shared" si="551"/>
        <v>0</v>
      </c>
      <c r="AY642" s="161">
        <f t="shared" si="551"/>
        <v>0</v>
      </c>
      <c r="AZ642" s="161">
        <f t="shared" si="551"/>
        <v>0</v>
      </c>
      <c r="BA642" s="161">
        <f t="shared" si="551"/>
        <v>0</v>
      </c>
      <c r="BB642" s="313"/>
      <c r="BC642" s="160"/>
    </row>
    <row r="643" spans="1:55" ht="22.5" customHeight="1">
      <c r="A643" s="288"/>
      <c r="B643" s="287"/>
      <c r="C643" s="287"/>
      <c r="D643" s="213" t="s">
        <v>268</v>
      </c>
      <c r="E643" s="161">
        <f t="shared" si="550"/>
        <v>0</v>
      </c>
      <c r="F643" s="161">
        <f t="shared" si="530"/>
        <v>0</v>
      </c>
      <c r="G643" s="161"/>
      <c r="H643" s="161">
        <f t="shared" ref="H643:BA643" si="552">H650+H720</f>
        <v>0</v>
      </c>
      <c r="I643" s="161">
        <f t="shared" si="552"/>
        <v>0</v>
      </c>
      <c r="J643" s="161">
        <f t="shared" si="552"/>
        <v>0</v>
      </c>
      <c r="K643" s="161">
        <f t="shared" si="552"/>
        <v>0</v>
      </c>
      <c r="L643" s="161">
        <f t="shared" si="552"/>
        <v>0</v>
      </c>
      <c r="M643" s="161">
        <f t="shared" si="552"/>
        <v>0</v>
      </c>
      <c r="N643" s="161">
        <f t="shared" si="552"/>
        <v>0</v>
      </c>
      <c r="O643" s="161">
        <f t="shared" si="552"/>
        <v>0</v>
      </c>
      <c r="P643" s="161">
        <f t="shared" si="552"/>
        <v>0</v>
      </c>
      <c r="Q643" s="161">
        <f t="shared" si="552"/>
        <v>0</v>
      </c>
      <c r="R643" s="161">
        <f t="shared" si="552"/>
        <v>0</v>
      </c>
      <c r="S643" s="161">
        <f t="shared" si="552"/>
        <v>0</v>
      </c>
      <c r="T643" s="161">
        <f t="shared" si="552"/>
        <v>0</v>
      </c>
      <c r="U643" s="161">
        <f t="shared" si="552"/>
        <v>0</v>
      </c>
      <c r="V643" s="161">
        <f t="shared" si="552"/>
        <v>0</v>
      </c>
      <c r="W643" s="161">
        <f t="shared" si="552"/>
        <v>0</v>
      </c>
      <c r="X643" s="161">
        <f t="shared" si="552"/>
        <v>0</v>
      </c>
      <c r="Y643" s="161">
        <f t="shared" si="552"/>
        <v>0</v>
      </c>
      <c r="Z643" s="161">
        <f t="shared" si="552"/>
        <v>0</v>
      </c>
      <c r="AA643" s="161">
        <f t="shared" si="552"/>
        <v>0</v>
      </c>
      <c r="AB643" s="161">
        <f t="shared" si="552"/>
        <v>0</v>
      </c>
      <c r="AC643" s="161">
        <f t="shared" si="552"/>
        <v>0</v>
      </c>
      <c r="AD643" s="161">
        <f t="shared" si="552"/>
        <v>0</v>
      </c>
      <c r="AE643" s="161">
        <f t="shared" si="552"/>
        <v>0</v>
      </c>
      <c r="AF643" s="161">
        <f t="shared" si="552"/>
        <v>0</v>
      </c>
      <c r="AG643" s="161">
        <f t="shared" si="552"/>
        <v>0</v>
      </c>
      <c r="AH643" s="161">
        <f t="shared" si="552"/>
        <v>0</v>
      </c>
      <c r="AI643" s="161">
        <f t="shared" si="552"/>
        <v>0</v>
      </c>
      <c r="AJ643" s="161">
        <f t="shared" si="552"/>
        <v>0</v>
      </c>
      <c r="AK643" s="161">
        <f t="shared" si="552"/>
        <v>0</v>
      </c>
      <c r="AL643" s="161">
        <f t="shared" si="552"/>
        <v>0</v>
      </c>
      <c r="AM643" s="161">
        <f t="shared" si="552"/>
        <v>0</v>
      </c>
      <c r="AN643" s="161">
        <f t="shared" si="552"/>
        <v>0</v>
      </c>
      <c r="AO643" s="161">
        <f t="shared" si="552"/>
        <v>0</v>
      </c>
      <c r="AP643" s="161">
        <f t="shared" si="552"/>
        <v>0</v>
      </c>
      <c r="AQ643" s="161">
        <f t="shared" si="552"/>
        <v>0</v>
      </c>
      <c r="AR643" s="161">
        <f t="shared" si="552"/>
        <v>0</v>
      </c>
      <c r="AS643" s="161">
        <f t="shared" si="552"/>
        <v>0</v>
      </c>
      <c r="AT643" s="161">
        <f t="shared" si="552"/>
        <v>0</v>
      </c>
      <c r="AU643" s="161">
        <f t="shared" si="552"/>
        <v>0</v>
      </c>
      <c r="AV643" s="161">
        <f t="shared" si="552"/>
        <v>0</v>
      </c>
      <c r="AW643" s="161">
        <f t="shared" si="552"/>
        <v>0</v>
      </c>
      <c r="AX643" s="161">
        <f t="shared" si="552"/>
        <v>0</v>
      </c>
      <c r="AY643" s="161">
        <f t="shared" si="552"/>
        <v>0</v>
      </c>
      <c r="AZ643" s="161">
        <f t="shared" si="552"/>
        <v>0</v>
      </c>
      <c r="BA643" s="161">
        <f t="shared" si="552"/>
        <v>0</v>
      </c>
      <c r="BB643" s="313"/>
      <c r="BC643" s="160"/>
    </row>
    <row r="644" spans="1:55" ht="31.2">
      <c r="A644" s="288"/>
      <c r="B644" s="287"/>
      <c r="C644" s="287"/>
      <c r="D644" s="216" t="s">
        <v>43</v>
      </c>
      <c r="E644" s="161">
        <f t="shared" si="550"/>
        <v>0</v>
      </c>
      <c r="F644" s="161">
        <f t="shared" si="530"/>
        <v>0</v>
      </c>
      <c r="G644" s="161"/>
      <c r="H644" s="161">
        <f t="shared" ref="H644:BA644" si="553">H651+H721</f>
        <v>0</v>
      </c>
      <c r="I644" s="161">
        <f t="shared" si="553"/>
        <v>0</v>
      </c>
      <c r="J644" s="161">
        <f t="shared" si="553"/>
        <v>0</v>
      </c>
      <c r="K644" s="161">
        <f t="shared" si="553"/>
        <v>0</v>
      </c>
      <c r="L644" s="161">
        <f t="shared" si="553"/>
        <v>0</v>
      </c>
      <c r="M644" s="161">
        <f t="shared" si="553"/>
        <v>0</v>
      </c>
      <c r="N644" s="161">
        <f t="shared" si="553"/>
        <v>0</v>
      </c>
      <c r="O644" s="161">
        <f t="shared" si="553"/>
        <v>0</v>
      </c>
      <c r="P644" s="161">
        <f t="shared" si="553"/>
        <v>0</v>
      </c>
      <c r="Q644" s="161">
        <f t="shared" si="553"/>
        <v>0</v>
      </c>
      <c r="R644" s="161">
        <f t="shared" si="553"/>
        <v>0</v>
      </c>
      <c r="S644" s="161">
        <f t="shared" si="553"/>
        <v>0</v>
      </c>
      <c r="T644" s="161">
        <f t="shared" si="553"/>
        <v>0</v>
      </c>
      <c r="U644" s="161">
        <f t="shared" si="553"/>
        <v>0</v>
      </c>
      <c r="V644" s="161">
        <f t="shared" si="553"/>
        <v>0</v>
      </c>
      <c r="W644" s="161">
        <f t="shared" si="553"/>
        <v>0</v>
      </c>
      <c r="X644" s="161">
        <f t="shared" si="553"/>
        <v>0</v>
      </c>
      <c r="Y644" s="161">
        <f t="shared" si="553"/>
        <v>0</v>
      </c>
      <c r="Z644" s="161">
        <f t="shared" si="553"/>
        <v>0</v>
      </c>
      <c r="AA644" s="161">
        <f t="shared" si="553"/>
        <v>0</v>
      </c>
      <c r="AB644" s="161">
        <f t="shared" si="553"/>
        <v>0</v>
      </c>
      <c r="AC644" s="161">
        <f t="shared" si="553"/>
        <v>0</v>
      </c>
      <c r="AD644" s="161">
        <f t="shared" si="553"/>
        <v>0</v>
      </c>
      <c r="AE644" s="161">
        <f t="shared" si="553"/>
        <v>0</v>
      </c>
      <c r="AF644" s="161">
        <f t="shared" si="553"/>
        <v>0</v>
      </c>
      <c r="AG644" s="161">
        <f t="shared" si="553"/>
        <v>0</v>
      </c>
      <c r="AH644" s="161">
        <f t="shared" si="553"/>
        <v>0</v>
      </c>
      <c r="AI644" s="161">
        <f t="shared" si="553"/>
        <v>0</v>
      </c>
      <c r="AJ644" s="161">
        <f t="shared" si="553"/>
        <v>0</v>
      </c>
      <c r="AK644" s="161">
        <f t="shared" si="553"/>
        <v>0</v>
      </c>
      <c r="AL644" s="161">
        <f t="shared" si="553"/>
        <v>0</v>
      </c>
      <c r="AM644" s="161">
        <f t="shared" si="553"/>
        <v>0</v>
      </c>
      <c r="AN644" s="161">
        <f t="shared" si="553"/>
        <v>0</v>
      </c>
      <c r="AO644" s="161">
        <f t="shared" si="553"/>
        <v>0</v>
      </c>
      <c r="AP644" s="161">
        <f t="shared" si="553"/>
        <v>0</v>
      </c>
      <c r="AQ644" s="161">
        <f t="shared" si="553"/>
        <v>0</v>
      </c>
      <c r="AR644" s="161">
        <f t="shared" si="553"/>
        <v>0</v>
      </c>
      <c r="AS644" s="161">
        <f t="shared" si="553"/>
        <v>0</v>
      </c>
      <c r="AT644" s="161">
        <f t="shared" si="553"/>
        <v>0</v>
      </c>
      <c r="AU644" s="161">
        <f t="shared" si="553"/>
        <v>0</v>
      </c>
      <c r="AV644" s="161">
        <f t="shared" si="553"/>
        <v>0</v>
      </c>
      <c r="AW644" s="161">
        <f t="shared" si="553"/>
        <v>0</v>
      </c>
      <c r="AX644" s="161">
        <f t="shared" si="553"/>
        <v>0</v>
      </c>
      <c r="AY644" s="161">
        <f t="shared" si="553"/>
        <v>0</v>
      </c>
      <c r="AZ644" s="161">
        <f t="shared" si="553"/>
        <v>0</v>
      </c>
      <c r="BA644" s="161">
        <f t="shared" si="553"/>
        <v>0</v>
      </c>
      <c r="BB644" s="314"/>
      <c r="BC644" s="160"/>
    </row>
    <row r="645" spans="1:55" ht="22.5" customHeight="1">
      <c r="A645" s="288" t="s">
        <v>410</v>
      </c>
      <c r="B645" s="287" t="s">
        <v>505</v>
      </c>
      <c r="C645" s="287" t="s">
        <v>297</v>
      </c>
      <c r="D645" s="148" t="s">
        <v>41</v>
      </c>
      <c r="E645" s="197">
        <f t="shared" ref="E645:E647" si="554">H645+K645+N645+Q645+T645+W645+Z645+AE645+AJ645+AO645+AT645+AY645</f>
        <v>29978.840000000004</v>
      </c>
      <c r="F645" s="161">
        <f t="shared" ref="F645:F651" si="555">I645+L645+O645+R645+U645+X645+AA645+AF645+AK645+AP645+AU645+AZ645</f>
        <v>0</v>
      </c>
      <c r="G645" s="161">
        <f t="shared" ref="G645" si="556">F645*100/E645</f>
        <v>0</v>
      </c>
      <c r="H645" s="161">
        <f>H646+H647+H648+H650+H651</f>
        <v>0</v>
      </c>
      <c r="I645" s="161">
        <f t="shared" ref="I645:AZ645" si="557">I646+I647+I648+I650+I651</f>
        <v>0</v>
      </c>
      <c r="J645" s="161"/>
      <c r="K645" s="161">
        <f t="shared" si="557"/>
        <v>0</v>
      </c>
      <c r="L645" s="161">
        <f t="shared" si="557"/>
        <v>0</v>
      </c>
      <c r="M645" s="161"/>
      <c r="N645" s="161">
        <f t="shared" si="557"/>
        <v>13206.81</v>
      </c>
      <c r="O645" s="161">
        <f t="shared" si="557"/>
        <v>0</v>
      </c>
      <c r="P645" s="161"/>
      <c r="Q645" s="161">
        <f t="shared" si="557"/>
        <v>6473.09</v>
      </c>
      <c r="R645" s="161">
        <f t="shared" si="557"/>
        <v>0</v>
      </c>
      <c r="S645" s="161"/>
      <c r="T645" s="161">
        <f t="shared" si="557"/>
        <v>5571.97</v>
      </c>
      <c r="U645" s="161">
        <f t="shared" si="557"/>
        <v>0</v>
      </c>
      <c r="V645" s="161"/>
      <c r="W645" s="161">
        <f t="shared" si="557"/>
        <v>2614.9700000000003</v>
      </c>
      <c r="X645" s="161">
        <f t="shared" si="557"/>
        <v>0</v>
      </c>
      <c r="Y645" s="161"/>
      <c r="Z645" s="161">
        <f t="shared" si="557"/>
        <v>0</v>
      </c>
      <c r="AA645" s="161">
        <f t="shared" si="557"/>
        <v>0</v>
      </c>
      <c r="AB645" s="161">
        <f t="shared" si="557"/>
        <v>0</v>
      </c>
      <c r="AC645" s="161">
        <f t="shared" si="557"/>
        <v>0</v>
      </c>
      <c r="AD645" s="161"/>
      <c r="AE645" s="161">
        <f t="shared" si="557"/>
        <v>0</v>
      </c>
      <c r="AF645" s="161">
        <f t="shared" si="557"/>
        <v>0</v>
      </c>
      <c r="AG645" s="161">
        <f t="shared" si="557"/>
        <v>0</v>
      </c>
      <c r="AH645" s="161">
        <f t="shared" si="557"/>
        <v>0</v>
      </c>
      <c r="AI645" s="161"/>
      <c r="AJ645" s="161">
        <f t="shared" si="557"/>
        <v>1056</v>
      </c>
      <c r="AK645" s="161">
        <f t="shared" si="557"/>
        <v>0</v>
      </c>
      <c r="AL645" s="161">
        <f t="shared" si="557"/>
        <v>0</v>
      </c>
      <c r="AM645" s="161">
        <f t="shared" si="557"/>
        <v>0</v>
      </c>
      <c r="AN645" s="161"/>
      <c r="AO645" s="161">
        <f t="shared" si="557"/>
        <v>0</v>
      </c>
      <c r="AP645" s="161">
        <f t="shared" si="557"/>
        <v>0</v>
      </c>
      <c r="AQ645" s="161">
        <f t="shared" si="557"/>
        <v>0</v>
      </c>
      <c r="AR645" s="161">
        <f t="shared" si="557"/>
        <v>0</v>
      </c>
      <c r="AS645" s="161"/>
      <c r="AT645" s="161">
        <f t="shared" si="557"/>
        <v>0</v>
      </c>
      <c r="AU645" s="161">
        <f t="shared" si="557"/>
        <v>0</v>
      </c>
      <c r="AV645" s="161">
        <f t="shared" si="557"/>
        <v>0</v>
      </c>
      <c r="AW645" s="161">
        <f t="shared" si="557"/>
        <v>0</v>
      </c>
      <c r="AX645" s="161"/>
      <c r="AY645" s="161">
        <f t="shared" si="557"/>
        <v>1056</v>
      </c>
      <c r="AZ645" s="161">
        <f t="shared" si="557"/>
        <v>0</v>
      </c>
      <c r="BA645" s="161"/>
      <c r="BB645" s="158"/>
      <c r="BC645" s="170"/>
    </row>
    <row r="646" spans="1:55" ht="32.25" customHeight="1">
      <c r="A646" s="288"/>
      <c r="B646" s="287"/>
      <c r="C646" s="287"/>
      <c r="D646" s="146" t="s">
        <v>37</v>
      </c>
      <c r="E646" s="161">
        <f t="shared" si="554"/>
        <v>0</v>
      </c>
      <c r="F646" s="161">
        <f t="shared" si="555"/>
        <v>0</v>
      </c>
      <c r="G646" s="161"/>
      <c r="H646" s="161">
        <f>H653+H660+H667+H674+H681+H688+H695+H702+H709</f>
        <v>0</v>
      </c>
      <c r="I646" s="161">
        <f t="shared" ref="I646:BA646" si="558">I653+I660+I667+I674+I681+I688+I695+I702+I709</f>
        <v>0</v>
      </c>
      <c r="J646" s="161">
        <f t="shared" si="558"/>
        <v>0</v>
      </c>
      <c r="K646" s="161">
        <f t="shared" si="558"/>
        <v>0</v>
      </c>
      <c r="L646" s="161">
        <f t="shared" si="558"/>
        <v>0</v>
      </c>
      <c r="M646" s="161">
        <f t="shared" si="558"/>
        <v>0</v>
      </c>
      <c r="N646" s="161">
        <f t="shared" si="558"/>
        <v>0</v>
      </c>
      <c r="O646" s="161">
        <f t="shared" si="558"/>
        <v>0</v>
      </c>
      <c r="P646" s="161">
        <f t="shared" si="558"/>
        <v>0</v>
      </c>
      <c r="Q646" s="161">
        <f t="shared" si="558"/>
        <v>0</v>
      </c>
      <c r="R646" s="161">
        <f t="shared" si="558"/>
        <v>0</v>
      </c>
      <c r="S646" s="161">
        <f t="shared" si="558"/>
        <v>0</v>
      </c>
      <c r="T646" s="161">
        <f t="shared" si="558"/>
        <v>0</v>
      </c>
      <c r="U646" s="161">
        <f t="shared" si="558"/>
        <v>0</v>
      </c>
      <c r="V646" s="161">
        <f t="shared" si="558"/>
        <v>0</v>
      </c>
      <c r="W646" s="161">
        <f t="shared" si="558"/>
        <v>0</v>
      </c>
      <c r="X646" s="161">
        <f t="shared" si="558"/>
        <v>0</v>
      </c>
      <c r="Y646" s="161">
        <f t="shared" si="558"/>
        <v>0</v>
      </c>
      <c r="Z646" s="161">
        <f t="shared" si="558"/>
        <v>0</v>
      </c>
      <c r="AA646" s="161">
        <f t="shared" si="558"/>
        <v>0</v>
      </c>
      <c r="AB646" s="161">
        <f t="shared" si="558"/>
        <v>0</v>
      </c>
      <c r="AC646" s="161">
        <f t="shared" si="558"/>
        <v>0</v>
      </c>
      <c r="AD646" s="161">
        <f t="shared" si="558"/>
        <v>0</v>
      </c>
      <c r="AE646" s="161">
        <f t="shared" si="558"/>
        <v>0</v>
      </c>
      <c r="AF646" s="161">
        <f t="shared" si="558"/>
        <v>0</v>
      </c>
      <c r="AG646" s="161">
        <f t="shared" si="558"/>
        <v>0</v>
      </c>
      <c r="AH646" s="161">
        <f t="shared" si="558"/>
        <v>0</v>
      </c>
      <c r="AI646" s="161">
        <f t="shared" si="558"/>
        <v>0</v>
      </c>
      <c r="AJ646" s="161">
        <f t="shared" si="558"/>
        <v>0</v>
      </c>
      <c r="AK646" s="161">
        <f t="shared" si="558"/>
        <v>0</v>
      </c>
      <c r="AL646" s="161">
        <f t="shared" si="558"/>
        <v>0</v>
      </c>
      <c r="AM646" s="161">
        <f t="shared" si="558"/>
        <v>0</v>
      </c>
      <c r="AN646" s="161">
        <f t="shared" si="558"/>
        <v>0</v>
      </c>
      <c r="AO646" s="161">
        <f t="shared" si="558"/>
        <v>0</v>
      </c>
      <c r="AP646" s="161">
        <f t="shared" si="558"/>
        <v>0</v>
      </c>
      <c r="AQ646" s="161">
        <f t="shared" si="558"/>
        <v>0</v>
      </c>
      <c r="AR646" s="161">
        <f t="shared" si="558"/>
        <v>0</v>
      </c>
      <c r="AS646" s="161">
        <f t="shared" si="558"/>
        <v>0</v>
      </c>
      <c r="AT646" s="161">
        <f t="shared" si="558"/>
        <v>0</v>
      </c>
      <c r="AU646" s="161">
        <f t="shared" si="558"/>
        <v>0</v>
      </c>
      <c r="AV646" s="161">
        <f t="shared" si="558"/>
        <v>0</v>
      </c>
      <c r="AW646" s="161">
        <f t="shared" si="558"/>
        <v>0</v>
      </c>
      <c r="AX646" s="161">
        <f t="shared" si="558"/>
        <v>0</v>
      </c>
      <c r="AY646" s="161">
        <f t="shared" si="558"/>
        <v>0</v>
      </c>
      <c r="AZ646" s="161">
        <f t="shared" si="558"/>
        <v>0</v>
      </c>
      <c r="BA646" s="161">
        <f t="shared" si="558"/>
        <v>0</v>
      </c>
      <c r="BB646" s="158"/>
      <c r="BC646" s="170"/>
    </row>
    <row r="647" spans="1:55" ht="50.25" customHeight="1">
      <c r="A647" s="288"/>
      <c r="B647" s="287"/>
      <c r="C647" s="287"/>
      <c r="D647" s="168" t="s">
        <v>2</v>
      </c>
      <c r="E647" s="161">
        <f t="shared" si="554"/>
        <v>0</v>
      </c>
      <c r="F647" s="161">
        <f t="shared" si="555"/>
        <v>0</v>
      </c>
      <c r="G647" s="161"/>
      <c r="H647" s="161">
        <f t="shared" ref="H647:BA647" si="559">H654+H661+H668+H675+H682+H689+H696+H703+H710</f>
        <v>0</v>
      </c>
      <c r="I647" s="161">
        <f t="shared" si="559"/>
        <v>0</v>
      </c>
      <c r="J647" s="161">
        <f t="shared" si="559"/>
        <v>0</v>
      </c>
      <c r="K647" s="161">
        <f t="shared" si="559"/>
        <v>0</v>
      </c>
      <c r="L647" s="161">
        <f t="shared" si="559"/>
        <v>0</v>
      </c>
      <c r="M647" s="161">
        <f t="shared" si="559"/>
        <v>0</v>
      </c>
      <c r="N647" s="161">
        <f t="shared" si="559"/>
        <v>0</v>
      </c>
      <c r="O647" s="161">
        <f t="shared" si="559"/>
        <v>0</v>
      </c>
      <c r="P647" s="161">
        <f t="shared" si="559"/>
        <v>0</v>
      </c>
      <c r="Q647" s="161">
        <f t="shared" si="559"/>
        <v>0</v>
      </c>
      <c r="R647" s="161">
        <f t="shared" si="559"/>
        <v>0</v>
      </c>
      <c r="S647" s="161">
        <f t="shared" si="559"/>
        <v>0</v>
      </c>
      <c r="T647" s="161">
        <f t="shared" si="559"/>
        <v>0</v>
      </c>
      <c r="U647" s="161">
        <f t="shared" si="559"/>
        <v>0</v>
      </c>
      <c r="V647" s="161">
        <f t="shared" si="559"/>
        <v>0</v>
      </c>
      <c r="W647" s="161">
        <f t="shared" si="559"/>
        <v>0</v>
      </c>
      <c r="X647" s="161">
        <f t="shared" si="559"/>
        <v>0</v>
      </c>
      <c r="Y647" s="161">
        <f t="shared" si="559"/>
        <v>0</v>
      </c>
      <c r="Z647" s="161">
        <f t="shared" si="559"/>
        <v>0</v>
      </c>
      <c r="AA647" s="161">
        <f t="shared" si="559"/>
        <v>0</v>
      </c>
      <c r="AB647" s="161">
        <f t="shared" si="559"/>
        <v>0</v>
      </c>
      <c r="AC647" s="161">
        <f t="shared" si="559"/>
        <v>0</v>
      </c>
      <c r="AD647" s="161">
        <f t="shared" si="559"/>
        <v>0</v>
      </c>
      <c r="AE647" s="161">
        <f t="shared" si="559"/>
        <v>0</v>
      </c>
      <c r="AF647" s="161">
        <f t="shared" si="559"/>
        <v>0</v>
      </c>
      <c r="AG647" s="161">
        <f t="shared" si="559"/>
        <v>0</v>
      </c>
      <c r="AH647" s="161">
        <f t="shared" si="559"/>
        <v>0</v>
      </c>
      <c r="AI647" s="161">
        <f t="shared" si="559"/>
        <v>0</v>
      </c>
      <c r="AJ647" s="161">
        <f t="shared" si="559"/>
        <v>0</v>
      </c>
      <c r="AK647" s="161">
        <f t="shared" si="559"/>
        <v>0</v>
      </c>
      <c r="AL647" s="161">
        <f t="shared" si="559"/>
        <v>0</v>
      </c>
      <c r="AM647" s="161">
        <f t="shared" si="559"/>
        <v>0</v>
      </c>
      <c r="AN647" s="161">
        <f t="shared" si="559"/>
        <v>0</v>
      </c>
      <c r="AO647" s="161">
        <f t="shared" si="559"/>
        <v>0</v>
      </c>
      <c r="AP647" s="161">
        <f t="shared" si="559"/>
        <v>0</v>
      </c>
      <c r="AQ647" s="161">
        <f t="shared" si="559"/>
        <v>0</v>
      </c>
      <c r="AR647" s="161">
        <f t="shared" si="559"/>
        <v>0</v>
      </c>
      <c r="AS647" s="161">
        <f t="shared" si="559"/>
        <v>0</v>
      </c>
      <c r="AT647" s="161">
        <f t="shared" si="559"/>
        <v>0</v>
      </c>
      <c r="AU647" s="161">
        <f t="shared" si="559"/>
        <v>0</v>
      </c>
      <c r="AV647" s="161">
        <f t="shared" si="559"/>
        <v>0</v>
      </c>
      <c r="AW647" s="161">
        <f t="shared" si="559"/>
        <v>0</v>
      </c>
      <c r="AX647" s="161">
        <f t="shared" si="559"/>
        <v>0</v>
      </c>
      <c r="AY647" s="161">
        <f t="shared" si="559"/>
        <v>0</v>
      </c>
      <c r="AZ647" s="161">
        <f t="shared" si="559"/>
        <v>0</v>
      </c>
      <c r="BA647" s="161">
        <f t="shared" si="559"/>
        <v>0</v>
      </c>
      <c r="BB647" s="158"/>
      <c r="BC647" s="160"/>
    </row>
    <row r="648" spans="1:55" ht="22.5" customHeight="1">
      <c r="A648" s="288"/>
      <c r="B648" s="287"/>
      <c r="C648" s="287"/>
      <c r="D648" s="213" t="s">
        <v>267</v>
      </c>
      <c r="E648" s="203">
        <f>H648+K648+N648+Q648+T648+W648+Z648+AE648+AJ648+AO648+AT648+AY648</f>
        <v>29978.840000000004</v>
      </c>
      <c r="F648" s="161">
        <f t="shared" si="555"/>
        <v>0</v>
      </c>
      <c r="G648" s="161">
        <f t="shared" ref="G648" si="560">F648*100/E648</f>
        <v>0</v>
      </c>
      <c r="H648" s="161">
        <f t="shared" ref="H648:BA648" si="561">H655+H662+H669+H676+H683+H690+H697+H704+H711</f>
        <v>0</v>
      </c>
      <c r="I648" s="161">
        <f t="shared" si="561"/>
        <v>0</v>
      </c>
      <c r="J648" s="161">
        <f t="shared" si="561"/>
        <v>0</v>
      </c>
      <c r="K648" s="161">
        <f t="shared" si="561"/>
        <v>0</v>
      </c>
      <c r="L648" s="161">
        <f t="shared" si="561"/>
        <v>0</v>
      </c>
      <c r="M648" s="161">
        <f t="shared" si="561"/>
        <v>0</v>
      </c>
      <c r="N648" s="161">
        <f t="shared" si="561"/>
        <v>13206.81</v>
      </c>
      <c r="O648" s="161">
        <f t="shared" si="561"/>
        <v>0</v>
      </c>
      <c r="P648" s="161">
        <f t="shared" si="561"/>
        <v>0</v>
      </c>
      <c r="Q648" s="161">
        <f t="shared" si="561"/>
        <v>6473.09</v>
      </c>
      <c r="R648" s="161">
        <f t="shared" si="561"/>
        <v>0</v>
      </c>
      <c r="S648" s="161">
        <f t="shared" si="561"/>
        <v>0</v>
      </c>
      <c r="T648" s="161">
        <f t="shared" si="561"/>
        <v>5571.97</v>
      </c>
      <c r="U648" s="161">
        <f t="shared" si="561"/>
        <v>0</v>
      </c>
      <c r="V648" s="161">
        <f t="shared" si="561"/>
        <v>0</v>
      </c>
      <c r="W648" s="161">
        <f t="shared" si="561"/>
        <v>2614.9700000000003</v>
      </c>
      <c r="X648" s="161">
        <f t="shared" si="561"/>
        <v>0</v>
      </c>
      <c r="Y648" s="161">
        <f t="shared" si="561"/>
        <v>0</v>
      </c>
      <c r="Z648" s="161">
        <f t="shared" si="561"/>
        <v>0</v>
      </c>
      <c r="AA648" s="161">
        <f t="shared" si="561"/>
        <v>0</v>
      </c>
      <c r="AB648" s="161">
        <f t="shared" si="561"/>
        <v>0</v>
      </c>
      <c r="AC648" s="161">
        <f t="shared" si="561"/>
        <v>0</v>
      </c>
      <c r="AD648" s="161">
        <f t="shared" si="561"/>
        <v>0</v>
      </c>
      <c r="AE648" s="161">
        <f t="shared" si="561"/>
        <v>0</v>
      </c>
      <c r="AF648" s="161">
        <f t="shared" si="561"/>
        <v>0</v>
      </c>
      <c r="AG648" s="161">
        <f t="shared" si="561"/>
        <v>0</v>
      </c>
      <c r="AH648" s="161">
        <f t="shared" si="561"/>
        <v>0</v>
      </c>
      <c r="AI648" s="161">
        <f t="shared" si="561"/>
        <v>0</v>
      </c>
      <c r="AJ648" s="161">
        <f t="shared" si="561"/>
        <v>1056</v>
      </c>
      <c r="AK648" s="161">
        <f t="shared" si="561"/>
        <v>0</v>
      </c>
      <c r="AL648" s="161">
        <f t="shared" si="561"/>
        <v>0</v>
      </c>
      <c r="AM648" s="161">
        <f t="shared" si="561"/>
        <v>0</v>
      </c>
      <c r="AN648" s="161">
        <f t="shared" si="561"/>
        <v>0</v>
      </c>
      <c r="AO648" s="161">
        <f t="shared" si="561"/>
        <v>0</v>
      </c>
      <c r="AP648" s="161">
        <f t="shared" si="561"/>
        <v>0</v>
      </c>
      <c r="AQ648" s="161">
        <f t="shared" si="561"/>
        <v>0</v>
      </c>
      <c r="AR648" s="161">
        <f t="shared" si="561"/>
        <v>0</v>
      </c>
      <c r="AS648" s="161">
        <f t="shared" si="561"/>
        <v>0</v>
      </c>
      <c r="AT648" s="161">
        <f t="shared" si="561"/>
        <v>0</v>
      </c>
      <c r="AU648" s="161">
        <f t="shared" si="561"/>
        <v>0</v>
      </c>
      <c r="AV648" s="161">
        <f t="shared" si="561"/>
        <v>0</v>
      </c>
      <c r="AW648" s="161">
        <f t="shared" si="561"/>
        <v>0</v>
      </c>
      <c r="AX648" s="161">
        <f t="shared" si="561"/>
        <v>0</v>
      </c>
      <c r="AY648" s="161">
        <f t="shared" si="561"/>
        <v>1056</v>
      </c>
      <c r="AZ648" s="161">
        <f t="shared" si="561"/>
        <v>0</v>
      </c>
      <c r="BA648" s="161">
        <f t="shared" si="561"/>
        <v>0</v>
      </c>
      <c r="BB648" s="158"/>
      <c r="BC648" s="160"/>
    </row>
    <row r="649" spans="1:55" ht="82.5" customHeight="1">
      <c r="A649" s="288"/>
      <c r="B649" s="287"/>
      <c r="C649" s="287"/>
      <c r="D649" s="213" t="s">
        <v>273</v>
      </c>
      <c r="E649" s="161">
        <f t="shared" ref="E649:E651" si="562">H649+K649+N649+Q649+T649+W649+Z649+AE649+AJ649+AO649+AT649+AY649</f>
        <v>0</v>
      </c>
      <c r="F649" s="161">
        <f t="shared" si="555"/>
        <v>0</v>
      </c>
      <c r="G649" s="161"/>
      <c r="H649" s="161">
        <f t="shared" ref="H649:BA649" si="563">H656+H663+H670+H677+H684+H691+H698+H705+H712</f>
        <v>0</v>
      </c>
      <c r="I649" s="161">
        <f t="shared" si="563"/>
        <v>0</v>
      </c>
      <c r="J649" s="161">
        <f t="shared" si="563"/>
        <v>0</v>
      </c>
      <c r="K649" s="161">
        <f t="shared" si="563"/>
        <v>0</v>
      </c>
      <c r="L649" s="161">
        <f t="shared" si="563"/>
        <v>0</v>
      </c>
      <c r="M649" s="161">
        <f t="shared" si="563"/>
        <v>0</v>
      </c>
      <c r="N649" s="161">
        <f t="shared" si="563"/>
        <v>0</v>
      </c>
      <c r="O649" s="161">
        <f t="shared" si="563"/>
        <v>0</v>
      </c>
      <c r="P649" s="161">
        <f t="shared" si="563"/>
        <v>0</v>
      </c>
      <c r="Q649" s="161">
        <f t="shared" si="563"/>
        <v>0</v>
      </c>
      <c r="R649" s="161">
        <f t="shared" si="563"/>
        <v>0</v>
      </c>
      <c r="S649" s="161">
        <f t="shared" si="563"/>
        <v>0</v>
      </c>
      <c r="T649" s="161">
        <f t="shared" si="563"/>
        <v>0</v>
      </c>
      <c r="U649" s="161">
        <f t="shared" si="563"/>
        <v>0</v>
      </c>
      <c r="V649" s="161">
        <f t="shared" si="563"/>
        <v>0</v>
      </c>
      <c r="W649" s="161">
        <f t="shared" si="563"/>
        <v>0</v>
      </c>
      <c r="X649" s="161">
        <f t="shared" si="563"/>
        <v>0</v>
      </c>
      <c r="Y649" s="161">
        <f t="shared" si="563"/>
        <v>0</v>
      </c>
      <c r="Z649" s="161">
        <f t="shared" si="563"/>
        <v>0</v>
      </c>
      <c r="AA649" s="161">
        <f t="shared" si="563"/>
        <v>0</v>
      </c>
      <c r="AB649" s="161">
        <f t="shared" si="563"/>
        <v>0</v>
      </c>
      <c r="AC649" s="161">
        <f t="shared" si="563"/>
        <v>0</v>
      </c>
      <c r="AD649" s="161">
        <f t="shared" si="563"/>
        <v>0</v>
      </c>
      <c r="AE649" s="161">
        <f t="shared" si="563"/>
        <v>0</v>
      </c>
      <c r="AF649" s="161">
        <f t="shared" si="563"/>
        <v>0</v>
      </c>
      <c r="AG649" s="161">
        <f t="shared" si="563"/>
        <v>0</v>
      </c>
      <c r="AH649" s="161">
        <f t="shared" si="563"/>
        <v>0</v>
      </c>
      <c r="AI649" s="161">
        <f t="shared" si="563"/>
        <v>0</v>
      </c>
      <c r="AJ649" s="161">
        <f t="shared" si="563"/>
        <v>0</v>
      </c>
      <c r="AK649" s="161">
        <f t="shared" si="563"/>
        <v>0</v>
      </c>
      <c r="AL649" s="161">
        <f t="shared" si="563"/>
        <v>0</v>
      </c>
      <c r="AM649" s="161">
        <f t="shared" si="563"/>
        <v>0</v>
      </c>
      <c r="AN649" s="161">
        <f t="shared" si="563"/>
        <v>0</v>
      </c>
      <c r="AO649" s="161">
        <f t="shared" si="563"/>
        <v>0</v>
      </c>
      <c r="AP649" s="161">
        <f t="shared" si="563"/>
        <v>0</v>
      </c>
      <c r="AQ649" s="161">
        <f t="shared" si="563"/>
        <v>0</v>
      </c>
      <c r="AR649" s="161">
        <f t="shared" si="563"/>
        <v>0</v>
      </c>
      <c r="AS649" s="161">
        <f t="shared" si="563"/>
        <v>0</v>
      </c>
      <c r="AT649" s="161">
        <f t="shared" si="563"/>
        <v>0</v>
      </c>
      <c r="AU649" s="161">
        <f t="shared" si="563"/>
        <v>0</v>
      </c>
      <c r="AV649" s="161">
        <f t="shared" si="563"/>
        <v>0</v>
      </c>
      <c r="AW649" s="161">
        <f t="shared" si="563"/>
        <v>0</v>
      </c>
      <c r="AX649" s="161">
        <f t="shared" si="563"/>
        <v>0</v>
      </c>
      <c r="AY649" s="161">
        <f t="shared" si="563"/>
        <v>0</v>
      </c>
      <c r="AZ649" s="161">
        <f t="shared" si="563"/>
        <v>0</v>
      </c>
      <c r="BA649" s="161">
        <f t="shared" si="563"/>
        <v>0</v>
      </c>
      <c r="BB649" s="158"/>
      <c r="BC649" s="160"/>
    </row>
    <row r="650" spans="1:55" ht="22.5" customHeight="1">
      <c r="A650" s="288"/>
      <c r="B650" s="287"/>
      <c r="C650" s="287"/>
      <c r="D650" s="213" t="s">
        <v>268</v>
      </c>
      <c r="E650" s="161">
        <f t="shared" si="562"/>
        <v>0</v>
      </c>
      <c r="F650" s="161">
        <f t="shared" si="555"/>
        <v>0</v>
      </c>
      <c r="G650" s="161"/>
      <c r="H650" s="161">
        <f t="shared" ref="H650:BA650" si="564">H657+H664+H671+H678+H685+H692+H699+H706+H713</f>
        <v>0</v>
      </c>
      <c r="I650" s="161">
        <f t="shared" si="564"/>
        <v>0</v>
      </c>
      <c r="J650" s="161">
        <f t="shared" si="564"/>
        <v>0</v>
      </c>
      <c r="K650" s="161">
        <f t="shared" si="564"/>
        <v>0</v>
      </c>
      <c r="L650" s="161">
        <f t="shared" si="564"/>
        <v>0</v>
      </c>
      <c r="M650" s="161">
        <f t="shared" si="564"/>
        <v>0</v>
      </c>
      <c r="N650" s="161">
        <f t="shared" si="564"/>
        <v>0</v>
      </c>
      <c r="O650" s="161">
        <f t="shared" si="564"/>
        <v>0</v>
      </c>
      <c r="P650" s="161">
        <f t="shared" si="564"/>
        <v>0</v>
      </c>
      <c r="Q650" s="161">
        <f t="shared" si="564"/>
        <v>0</v>
      </c>
      <c r="R650" s="161">
        <f t="shared" si="564"/>
        <v>0</v>
      </c>
      <c r="S650" s="161">
        <f t="shared" si="564"/>
        <v>0</v>
      </c>
      <c r="T650" s="161">
        <f t="shared" si="564"/>
        <v>0</v>
      </c>
      <c r="U650" s="161">
        <f t="shared" si="564"/>
        <v>0</v>
      </c>
      <c r="V650" s="161">
        <f t="shared" si="564"/>
        <v>0</v>
      </c>
      <c r="W650" s="161">
        <f t="shared" si="564"/>
        <v>0</v>
      </c>
      <c r="X650" s="161">
        <f t="shared" si="564"/>
        <v>0</v>
      </c>
      <c r="Y650" s="161">
        <f t="shared" si="564"/>
        <v>0</v>
      </c>
      <c r="Z650" s="161">
        <f t="shared" si="564"/>
        <v>0</v>
      </c>
      <c r="AA650" s="161">
        <f t="shared" si="564"/>
        <v>0</v>
      </c>
      <c r="AB650" s="161">
        <f t="shared" si="564"/>
        <v>0</v>
      </c>
      <c r="AC650" s="161">
        <f t="shared" si="564"/>
        <v>0</v>
      </c>
      <c r="AD650" s="161">
        <f t="shared" si="564"/>
        <v>0</v>
      </c>
      <c r="AE650" s="161">
        <f t="shared" si="564"/>
        <v>0</v>
      </c>
      <c r="AF650" s="161">
        <f t="shared" si="564"/>
        <v>0</v>
      </c>
      <c r="AG650" s="161">
        <f t="shared" si="564"/>
        <v>0</v>
      </c>
      <c r="AH650" s="161">
        <f t="shared" si="564"/>
        <v>0</v>
      </c>
      <c r="AI650" s="161">
        <f t="shared" si="564"/>
        <v>0</v>
      </c>
      <c r="AJ650" s="161">
        <f t="shared" si="564"/>
        <v>0</v>
      </c>
      <c r="AK650" s="161">
        <f t="shared" si="564"/>
        <v>0</v>
      </c>
      <c r="AL650" s="161">
        <f t="shared" si="564"/>
        <v>0</v>
      </c>
      <c r="AM650" s="161">
        <f t="shared" si="564"/>
        <v>0</v>
      </c>
      <c r="AN650" s="161">
        <f t="shared" si="564"/>
        <v>0</v>
      </c>
      <c r="AO650" s="161">
        <f t="shared" si="564"/>
        <v>0</v>
      </c>
      <c r="AP650" s="161">
        <f t="shared" si="564"/>
        <v>0</v>
      </c>
      <c r="AQ650" s="161">
        <f t="shared" si="564"/>
        <v>0</v>
      </c>
      <c r="AR650" s="161">
        <f t="shared" si="564"/>
        <v>0</v>
      </c>
      <c r="AS650" s="161">
        <f t="shared" si="564"/>
        <v>0</v>
      </c>
      <c r="AT650" s="161">
        <f t="shared" si="564"/>
        <v>0</v>
      </c>
      <c r="AU650" s="161">
        <f t="shared" si="564"/>
        <v>0</v>
      </c>
      <c r="AV650" s="161">
        <f t="shared" si="564"/>
        <v>0</v>
      </c>
      <c r="AW650" s="161">
        <f t="shared" si="564"/>
        <v>0</v>
      </c>
      <c r="AX650" s="161">
        <f t="shared" si="564"/>
        <v>0</v>
      </c>
      <c r="AY650" s="161">
        <f t="shared" si="564"/>
        <v>0</v>
      </c>
      <c r="AZ650" s="161">
        <f t="shared" si="564"/>
        <v>0</v>
      </c>
      <c r="BA650" s="161">
        <f t="shared" si="564"/>
        <v>0</v>
      </c>
      <c r="BB650" s="158"/>
      <c r="BC650" s="160"/>
    </row>
    <row r="651" spans="1:55" ht="31.2">
      <c r="A651" s="288"/>
      <c r="B651" s="287"/>
      <c r="C651" s="287"/>
      <c r="D651" s="216" t="s">
        <v>43</v>
      </c>
      <c r="E651" s="161">
        <f t="shared" si="562"/>
        <v>0</v>
      </c>
      <c r="F651" s="161">
        <f t="shared" si="555"/>
        <v>0</v>
      </c>
      <c r="G651" s="161"/>
      <c r="H651" s="161">
        <f t="shared" ref="H651:BA651" si="565">H658+H665+H672+H679+H686+H693+H700+H707+H714</f>
        <v>0</v>
      </c>
      <c r="I651" s="161">
        <f t="shared" si="565"/>
        <v>0</v>
      </c>
      <c r="J651" s="161">
        <f t="shared" si="565"/>
        <v>0</v>
      </c>
      <c r="K651" s="161">
        <f t="shared" si="565"/>
        <v>0</v>
      </c>
      <c r="L651" s="161">
        <f t="shared" si="565"/>
        <v>0</v>
      </c>
      <c r="M651" s="161">
        <f t="shared" si="565"/>
        <v>0</v>
      </c>
      <c r="N651" s="161">
        <f t="shared" si="565"/>
        <v>0</v>
      </c>
      <c r="O651" s="161">
        <f t="shared" si="565"/>
        <v>0</v>
      </c>
      <c r="P651" s="161">
        <f t="shared" si="565"/>
        <v>0</v>
      </c>
      <c r="Q651" s="161">
        <f t="shared" si="565"/>
        <v>0</v>
      </c>
      <c r="R651" s="161">
        <f t="shared" si="565"/>
        <v>0</v>
      </c>
      <c r="S651" s="161">
        <f t="shared" si="565"/>
        <v>0</v>
      </c>
      <c r="T651" s="161">
        <f t="shared" si="565"/>
        <v>0</v>
      </c>
      <c r="U651" s="161">
        <f t="shared" si="565"/>
        <v>0</v>
      </c>
      <c r="V651" s="161">
        <f t="shared" si="565"/>
        <v>0</v>
      </c>
      <c r="W651" s="161">
        <f t="shared" si="565"/>
        <v>0</v>
      </c>
      <c r="X651" s="161">
        <f t="shared" si="565"/>
        <v>0</v>
      </c>
      <c r="Y651" s="161">
        <f t="shared" si="565"/>
        <v>0</v>
      </c>
      <c r="Z651" s="161">
        <f t="shared" si="565"/>
        <v>0</v>
      </c>
      <c r="AA651" s="161">
        <f t="shared" si="565"/>
        <v>0</v>
      </c>
      <c r="AB651" s="161">
        <f t="shared" si="565"/>
        <v>0</v>
      </c>
      <c r="AC651" s="161">
        <f t="shared" si="565"/>
        <v>0</v>
      </c>
      <c r="AD651" s="161">
        <f t="shared" si="565"/>
        <v>0</v>
      </c>
      <c r="AE651" s="161">
        <f t="shared" si="565"/>
        <v>0</v>
      </c>
      <c r="AF651" s="161">
        <f t="shared" si="565"/>
        <v>0</v>
      </c>
      <c r="AG651" s="161">
        <f t="shared" si="565"/>
        <v>0</v>
      </c>
      <c r="AH651" s="161">
        <f t="shared" si="565"/>
        <v>0</v>
      </c>
      <c r="AI651" s="161">
        <f t="shared" si="565"/>
        <v>0</v>
      </c>
      <c r="AJ651" s="161">
        <f t="shared" si="565"/>
        <v>0</v>
      </c>
      <c r="AK651" s="161">
        <f t="shared" si="565"/>
        <v>0</v>
      </c>
      <c r="AL651" s="161">
        <f t="shared" si="565"/>
        <v>0</v>
      </c>
      <c r="AM651" s="161">
        <f t="shared" si="565"/>
        <v>0</v>
      </c>
      <c r="AN651" s="161">
        <f t="shared" si="565"/>
        <v>0</v>
      </c>
      <c r="AO651" s="161">
        <f t="shared" si="565"/>
        <v>0</v>
      </c>
      <c r="AP651" s="161">
        <f t="shared" si="565"/>
        <v>0</v>
      </c>
      <c r="AQ651" s="161">
        <f t="shared" si="565"/>
        <v>0</v>
      </c>
      <c r="AR651" s="161">
        <f t="shared" si="565"/>
        <v>0</v>
      </c>
      <c r="AS651" s="161">
        <f t="shared" si="565"/>
        <v>0</v>
      </c>
      <c r="AT651" s="161">
        <f t="shared" si="565"/>
        <v>0</v>
      </c>
      <c r="AU651" s="161">
        <f t="shared" si="565"/>
        <v>0</v>
      </c>
      <c r="AV651" s="161">
        <f t="shared" si="565"/>
        <v>0</v>
      </c>
      <c r="AW651" s="161">
        <f t="shared" si="565"/>
        <v>0</v>
      </c>
      <c r="AX651" s="161">
        <f t="shared" si="565"/>
        <v>0</v>
      </c>
      <c r="AY651" s="161">
        <f t="shared" si="565"/>
        <v>0</v>
      </c>
      <c r="AZ651" s="161">
        <f t="shared" si="565"/>
        <v>0</v>
      </c>
      <c r="BA651" s="161">
        <f t="shared" si="565"/>
        <v>0</v>
      </c>
      <c r="BB651" s="158"/>
      <c r="BC651" s="160"/>
    </row>
    <row r="652" spans="1:55" ht="22.5" customHeight="1">
      <c r="A652" s="288"/>
      <c r="B652" s="287" t="s">
        <v>298</v>
      </c>
      <c r="C652" s="287" t="s">
        <v>297</v>
      </c>
      <c r="D652" s="148" t="s">
        <v>41</v>
      </c>
      <c r="E652" s="161">
        <f t="shared" ref="E652:E654" si="566">H652+K652+N652+Q652+T652+W652+Z652+AE652+AJ652+AO652+AT652+AY652</f>
        <v>3988</v>
      </c>
      <c r="F652" s="161">
        <f t="shared" ref="F652:F658" si="567">I652+L652+O652+R652+U652+X652+AA652+AF652+AK652+AP652+AU652+AZ652</f>
        <v>0</v>
      </c>
      <c r="G652" s="161">
        <f t="shared" ref="G652:G715" si="568">F652*100/E652</f>
        <v>0</v>
      </c>
      <c r="H652" s="161">
        <f>H653+H654+H655+H657+H658</f>
        <v>0</v>
      </c>
      <c r="I652" s="161">
        <f t="shared" ref="I652:AZ652" si="569">I653+I654+I655+I657+I658</f>
        <v>0</v>
      </c>
      <c r="J652" s="161"/>
      <c r="K652" s="161">
        <f t="shared" si="569"/>
        <v>0</v>
      </c>
      <c r="L652" s="161">
        <f t="shared" si="569"/>
        <v>0</v>
      </c>
      <c r="M652" s="161"/>
      <c r="N652" s="161">
        <f t="shared" si="569"/>
        <v>1056</v>
      </c>
      <c r="O652" s="161">
        <f t="shared" si="569"/>
        <v>0</v>
      </c>
      <c r="P652" s="161"/>
      <c r="Q652" s="161">
        <f t="shared" si="569"/>
        <v>0</v>
      </c>
      <c r="R652" s="161">
        <f t="shared" si="569"/>
        <v>0</v>
      </c>
      <c r="S652" s="161">
        <f t="shared" si="569"/>
        <v>0</v>
      </c>
      <c r="T652" s="161">
        <f t="shared" si="569"/>
        <v>0</v>
      </c>
      <c r="U652" s="161">
        <f t="shared" si="569"/>
        <v>0</v>
      </c>
      <c r="V652" s="161"/>
      <c r="W652" s="161">
        <f t="shared" si="569"/>
        <v>820</v>
      </c>
      <c r="X652" s="161">
        <f t="shared" si="569"/>
        <v>0</v>
      </c>
      <c r="Y652" s="161"/>
      <c r="Z652" s="161">
        <f t="shared" si="569"/>
        <v>0</v>
      </c>
      <c r="AA652" s="161">
        <f t="shared" si="569"/>
        <v>0</v>
      </c>
      <c r="AB652" s="161">
        <f t="shared" si="569"/>
        <v>0</v>
      </c>
      <c r="AC652" s="161">
        <f t="shared" si="569"/>
        <v>0</v>
      </c>
      <c r="AD652" s="161"/>
      <c r="AE652" s="161">
        <f t="shared" si="569"/>
        <v>0</v>
      </c>
      <c r="AF652" s="161">
        <f t="shared" si="569"/>
        <v>0</v>
      </c>
      <c r="AG652" s="161">
        <f t="shared" si="569"/>
        <v>0</v>
      </c>
      <c r="AH652" s="161">
        <f t="shared" si="569"/>
        <v>0</v>
      </c>
      <c r="AI652" s="161"/>
      <c r="AJ652" s="161">
        <f t="shared" si="569"/>
        <v>1056</v>
      </c>
      <c r="AK652" s="161">
        <f t="shared" si="569"/>
        <v>0</v>
      </c>
      <c r="AL652" s="161">
        <f t="shared" si="569"/>
        <v>0</v>
      </c>
      <c r="AM652" s="161">
        <f t="shared" si="569"/>
        <v>0</v>
      </c>
      <c r="AN652" s="161"/>
      <c r="AO652" s="161">
        <f t="shared" si="569"/>
        <v>0</v>
      </c>
      <c r="AP652" s="161">
        <f t="shared" si="569"/>
        <v>0</v>
      </c>
      <c r="AQ652" s="161">
        <f t="shared" si="569"/>
        <v>0</v>
      </c>
      <c r="AR652" s="161">
        <f t="shared" si="569"/>
        <v>0</v>
      </c>
      <c r="AS652" s="161"/>
      <c r="AT652" s="161">
        <f t="shared" si="569"/>
        <v>0</v>
      </c>
      <c r="AU652" s="161">
        <f t="shared" si="569"/>
        <v>0</v>
      </c>
      <c r="AV652" s="161">
        <f t="shared" si="569"/>
        <v>0</v>
      </c>
      <c r="AW652" s="161">
        <f t="shared" si="569"/>
        <v>0</v>
      </c>
      <c r="AX652" s="161"/>
      <c r="AY652" s="161">
        <f t="shared" si="569"/>
        <v>1056</v>
      </c>
      <c r="AZ652" s="161">
        <f t="shared" si="569"/>
        <v>0</v>
      </c>
      <c r="BA652" s="161"/>
      <c r="BB652" s="158"/>
      <c r="BC652" s="160"/>
    </row>
    <row r="653" spans="1:55" ht="32.25" customHeight="1">
      <c r="A653" s="288"/>
      <c r="B653" s="287"/>
      <c r="C653" s="287"/>
      <c r="D653" s="146" t="s">
        <v>37</v>
      </c>
      <c r="E653" s="161">
        <f t="shared" si="566"/>
        <v>0</v>
      </c>
      <c r="F653" s="161">
        <f t="shared" si="567"/>
        <v>0</v>
      </c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161"/>
      <c r="AV653" s="161"/>
      <c r="AW653" s="161"/>
      <c r="AX653" s="161"/>
      <c r="AY653" s="161"/>
      <c r="AZ653" s="161"/>
      <c r="BA653" s="161"/>
      <c r="BB653" s="158"/>
      <c r="BC653" s="160"/>
    </row>
    <row r="654" spans="1:55" ht="50.25" customHeight="1">
      <c r="A654" s="288"/>
      <c r="B654" s="287"/>
      <c r="C654" s="287"/>
      <c r="D654" s="168" t="s">
        <v>2</v>
      </c>
      <c r="E654" s="161">
        <f t="shared" si="566"/>
        <v>0</v>
      </c>
      <c r="F654" s="161">
        <f t="shared" si="567"/>
        <v>0</v>
      </c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  <c r="AX654" s="161"/>
      <c r="AY654" s="161"/>
      <c r="AZ654" s="161"/>
      <c r="BA654" s="161"/>
      <c r="BB654" s="158"/>
      <c r="BC654" s="160"/>
    </row>
    <row r="655" spans="1:55" ht="22.5" customHeight="1">
      <c r="A655" s="288"/>
      <c r="B655" s="287"/>
      <c r="C655" s="287"/>
      <c r="D655" s="213" t="s">
        <v>267</v>
      </c>
      <c r="E655" s="202">
        <f>H655+K655+N655+Q655+T655+W655+Z655+AE655+AJ655+AO655+AT655+AY655</f>
        <v>3988</v>
      </c>
      <c r="F655" s="161">
        <f t="shared" si="567"/>
        <v>0</v>
      </c>
      <c r="G655" s="161">
        <f t="shared" si="568"/>
        <v>0</v>
      </c>
      <c r="H655" s="161"/>
      <c r="I655" s="161"/>
      <c r="J655" s="161"/>
      <c r="K655" s="161"/>
      <c r="L655" s="161"/>
      <c r="M655" s="161"/>
      <c r="N655" s="161">
        <v>1056</v>
      </c>
      <c r="O655" s="161"/>
      <c r="P655" s="161"/>
      <c r="Q655" s="161"/>
      <c r="R655" s="161"/>
      <c r="S655" s="161"/>
      <c r="T655" s="161"/>
      <c r="U655" s="161"/>
      <c r="V655" s="161"/>
      <c r="W655" s="161">
        <f>1056-236</f>
        <v>820</v>
      </c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>
        <v>1056</v>
      </c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161"/>
      <c r="AV655" s="161"/>
      <c r="AW655" s="161"/>
      <c r="AX655" s="161"/>
      <c r="AY655" s="161">
        <v>1056</v>
      </c>
      <c r="AZ655" s="161"/>
      <c r="BA655" s="161"/>
      <c r="BB655" s="158"/>
      <c r="BC655" s="160"/>
    </row>
    <row r="656" spans="1:55" ht="82.5" customHeight="1">
      <c r="A656" s="288"/>
      <c r="B656" s="287"/>
      <c r="C656" s="287"/>
      <c r="D656" s="213" t="s">
        <v>273</v>
      </c>
      <c r="E656" s="161">
        <f t="shared" ref="E656:E658" si="570">H656+K656+N656+Q656+T656+W656+Z656+AE656+AJ656+AO656+AT656+AY656</f>
        <v>0</v>
      </c>
      <c r="F656" s="161">
        <f t="shared" si="567"/>
        <v>0</v>
      </c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  <c r="AS656" s="161"/>
      <c r="AT656" s="161"/>
      <c r="AU656" s="161"/>
      <c r="AV656" s="161"/>
      <c r="AW656" s="161"/>
      <c r="AX656" s="161"/>
      <c r="AY656" s="161"/>
      <c r="AZ656" s="161"/>
      <c r="BA656" s="161"/>
      <c r="BB656" s="158"/>
      <c r="BC656" s="160"/>
    </row>
    <row r="657" spans="1:55" ht="22.5" customHeight="1">
      <c r="A657" s="288"/>
      <c r="B657" s="287"/>
      <c r="C657" s="287"/>
      <c r="D657" s="213" t="s">
        <v>268</v>
      </c>
      <c r="E657" s="161">
        <f t="shared" si="570"/>
        <v>0</v>
      </c>
      <c r="F657" s="161">
        <f t="shared" si="567"/>
        <v>0</v>
      </c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  <c r="AS657" s="161"/>
      <c r="AT657" s="161"/>
      <c r="AU657" s="161"/>
      <c r="AV657" s="161"/>
      <c r="AW657" s="161"/>
      <c r="AX657" s="161"/>
      <c r="AY657" s="161"/>
      <c r="AZ657" s="161"/>
      <c r="BA657" s="161"/>
      <c r="BB657" s="158"/>
      <c r="BC657" s="160"/>
    </row>
    <row r="658" spans="1:55" ht="31.2">
      <c r="A658" s="288"/>
      <c r="B658" s="287"/>
      <c r="C658" s="287"/>
      <c r="D658" s="216" t="s">
        <v>43</v>
      </c>
      <c r="E658" s="161">
        <f t="shared" si="570"/>
        <v>0</v>
      </c>
      <c r="F658" s="161">
        <f t="shared" si="567"/>
        <v>0</v>
      </c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  <c r="AS658" s="161"/>
      <c r="AT658" s="161"/>
      <c r="AU658" s="161"/>
      <c r="AV658" s="161"/>
      <c r="AW658" s="161"/>
      <c r="AX658" s="161"/>
      <c r="AY658" s="161"/>
      <c r="AZ658" s="161"/>
      <c r="BA658" s="161"/>
      <c r="BB658" s="158"/>
      <c r="BC658" s="160"/>
    </row>
    <row r="659" spans="1:55" ht="22.5" customHeight="1">
      <c r="A659" s="288"/>
      <c r="B659" s="287" t="s">
        <v>299</v>
      </c>
      <c r="C659" s="287" t="s">
        <v>297</v>
      </c>
      <c r="D659" s="148" t="s">
        <v>41</v>
      </c>
      <c r="E659" s="161">
        <f t="shared" ref="E659:E661" si="571">H659+K659+N659+Q659+T659+W659+Z659+AE659+AJ659+AO659+AT659+AY659</f>
        <v>1781.47</v>
      </c>
      <c r="F659" s="161">
        <f t="shared" ref="F659:F665" si="572">I659+L659+O659+R659+U659+X659+AA659+AF659+AK659+AP659+AU659+AZ659</f>
        <v>0</v>
      </c>
      <c r="G659" s="161">
        <f t="shared" si="568"/>
        <v>0</v>
      </c>
      <c r="H659" s="161">
        <f>H660+H661+H662+H3327</f>
        <v>0</v>
      </c>
      <c r="I659" s="161">
        <f>I660+I661+I662+I3327</f>
        <v>0</v>
      </c>
      <c r="J659" s="161"/>
      <c r="K659" s="161">
        <f>K660+K661+K662+K3327</f>
        <v>0</v>
      </c>
      <c r="L659" s="161">
        <f>L660+L661+L662+L3327</f>
        <v>0</v>
      </c>
      <c r="M659" s="161"/>
      <c r="N659" s="161">
        <f>N660+N661+N662+N3327</f>
        <v>0</v>
      </c>
      <c r="O659" s="161">
        <f>O660+O661+O662+O3327</f>
        <v>0</v>
      </c>
      <c r="P659" s="161"/>
      <c r="Q659" s="161">
        <f>Q660+Q661+Q662+Q3327</f>
        <v>0</v>
      </c>
      <c r="R659" s="161">
        <f>R660+R661+R662+R3327</f>
        <v>0</v>
      </c>
      <c r="S659" s="161"/>
      <c r="T659" s="161">
        <f>T660+T661+T662+T3327</f>
        <v>1781.47</v>
      </c>
      <c r="U659" s="161">
        <f>U660+U661+U662+U3327</f>
        <v>0</v>
      </c>
      <c r="V659" s="161"/>
      <c r="W659" s="161">
        <f>W660+W661+W662+W3327</f>
        <v>0</v>
      </c>
      <c r="X659" s="161">
        <f>X660+X661+X662+X3327</f>
        <v>0</v>
      </c>
      <c r="Y659" s="161"/>
      <c r="Z659" s="161">
        <f>Z660+Z661+Z662+Z3327</f>
        <v>0</v>
      </c>
      <c r="AA659" s="161">
        <f>AA660+AA661+AA662+AA3327</f>
        <v>0</v>
      </c>
      <c r="AB659" s="161">
        <f>AB660+AB661+AB662+AB3327</f>
        <v>0</v>
      </c>
      <c r="AC659" s="161">
        <f>AC660+AC661+AC662+AC3327</f>
        <v>0</v>
      </c>
      <c r="AD659" s="161"/>
      <c r="AE659" s="161">
        <f>AE660+AE661+AE662+AE3327</f>
        <v>0</v>
      </c>
      <c r="AF659" s="161">
        <f>AF660+AF661+AF662+AF3327</f>
        <v>0</v>
      </c>
      <c r="AG659" s="161">
        <f>AG660+AG661+AG662+AG3327</f>
        <v>0</v>
      </c>
      <c r="AH659" s="161">
        <f>AH660+AH661+AH662+AH3327</f>
        <v>0</v>
      </c>
      <c r="AI659" s="161"/>
      <c r="AJ659" s="161">
        <f>AJ660+AJ661+AJ662+AJ3327</f>
        <v>0</v>
      </c>
      <c r="AK659" s="161">
        <f>AK660+AK661+AK662+AK3327</f>
        <v>0</v>
      </c>
      <c r="AL659" s="161">
        <f>AL660+AL661+AL662+AL3327</f>
        <v>0</v>
      </c>
      <c r="AM659" s="161">
        <f>AM660+AM661+AM662+AM3327</f>
        <v>0</v>
      </c>
      <c r="AN659" s="161"/>
      <c r="AO659" s="161">
        <f>AO660+AO661+AO662+AO3327</f>
        <v>0</v>
      </c>
      <c r="AP659" s="161">
        <f>AP660+AP661+AP662+AP3327</f>
        <v>0</v>
      </c>
      <c r="AQ659" s="161">
        <f>AQ660+AQ661+AQ662+AQ3327</f>
        <v>0</v>
      </c>
      <c r="AR659" s="161">
        <f>AR660+AR661+AR662+AR3327</f>
        <v>0</v>
      </c>
      <c r="AS659" s="161"/>
      <c r="AT659" s="161">
        <f t="shared" ref="AT659:AZ659" si="573">AT660+AT661+AT662+AT3327</f>
        <v>0</v>
      </c>
      <c r="AU659" s="161">
        <f t="shared" si="573"/>
        <v>0</v>
      </c>
      <c r="AV659" s="161">
        <f t="shared" si="573"/>
        <v>0</v>
      </c>
      <c r="AW659" s="161">
        <f t="shared" si="573"/>
        <v>0</v>
      </c>
      <c r="AX659" s="161">
        <f t="shared" si="573"/>
        <v>0</v>
      </c>
      <c r="AY659" s="161">
        <f t="shared" si="573"/>
        <v>0</v>
      </c>
      <c r="AZ659" s="161">
        <f t="shared" si="573"/>
        <v>0</v>
      </c>
      <c r="BA659" s="161"/>
      <c r="BB659" s="158"/>
      <c r="BC659" s="160"/>
    </row>
    <row r="660" spans="1:55" ht="32.25" customHeight="1">
      <c r="A660" s="288"/>
      <c r="B660" s="287"/>
      <c r="C660" s="287"/>
      <c r="D660" s="146" t="s">
        <v>37</v>
      </c>
      <c r="E660" s="161">
        <f t="shared" si="571"/>
        <v>0</v>
      </c>
      <c r="F660" s="161">
        <f t="shared" si="572"/>
        <v>0</v>
      </c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  <c r="AS660" s="161"/>
      <c r="AT660" s="161"/>
      <c r="AU660" s="161"/>
      <c r="AV660" s="161"/>
      <c r="AW660" s="161"/>
      <c r="AX660" s="161"/>
      <c r="AY660" s="161"/>
      <c r="AZ660" s="161"/>
      <c r="BA660" s="161"/>
      <c r="BB660" s="158"/>
      <c r="BC660" s="160"/>
    </row>
    <row r="661" spans="1:55" ht="50.25" customHeight="1">
      <c r="A661" s="288"/>
      <c r="B661" s="287"/>
      <c r="C661" s="287"/>
      <c r="D661" s="168" t="s">
        <v>2</v>
      </c>
      <c r="E661" s="161">
        <f t="shared" si="571"/>
        <v>0</v>
      </c>
      <c r="F661" s="161">
        <f t="shared" si="572"/>
        <v>0</v>
      </c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  <c r="AS661" s="161"/>
      <c r="AT661" s="161"/>
      <c r="AU661" s="161"/>
      <c r="AV661" s="161"/>
      <c r="AW661" s="161"/>
      <c r="AX661" s="161"/>
      <c r="AY661" s="161"/>
      <c r="AZ661" s="161"/>
      <c r="BA661" s="161"/>
      <c r="BB661" s="158"/>
      <c r="BC661" s="160"/>
    </row>
    <row r="662" spans="1:55" ht="22.5" customHeight="1">
      <c r="A662" s="288"/>
      <c r="B662" s="287"/>
      <c r="C662" s="287"/>
      <c r="D662" s="213" t="s">
        <v>267</v>
      </c>
      <c r="E662" s="161">
        <f>H662+K662+N662+Q662+T662+W662+Z662+AE662+AJ662+AO662+AT662+AY662</f>
        <v>1781.47</v>
      </c>
      <c r="F662" s="161">
        <f t="shared" si="572"/>
        <v>0</v>
      </c>
      <c r="G662" s="161">
        <f t="shared" si="568"/>
        <v>0</v>
      </c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>
        <v>1781.47</v>
      </c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  <c r="AS662" s="161"/>
      <c r="AT662" s="161"/>
      <c r="AU662" s="161"/>
      <c r="AV662" s="161"/>
      <c r="AW662" s="161"/>
      <c r="AX662" s="161"/>
      <c r="AY662" s="161"/>
      <c r="AZ662" s="161"/>
      <c r="BA662" s="161"/>
      <c r="BB662" s="158"/>
      <c r="BC662" s="160"/>
    </row>
    <row r="663" spans="1:55" ht="82.5" customHeight="1">
      <c r="A663" s="288"/>
      <c r="B663" s="287"/>
      <c r="C663" s="287"/>
      <c r="D663" s="213" t="s">
        <v>273</v>
      </c>
      <c r="E663" s="161">
        <f t="shared" ref="E663:E665" si="574">H663+K663+N663+Q663+T663+W663+Z663+AE663+AJ663+AO663+AT663+AY663</f>
        <v>0</v>
      </c>
      <c r="F663" s="161">
        <f t="shared" si="572"/>
        <v>0</v>
      </c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  <c r="AS663" s="161"/>
      <c r="AT663" s="161"/>
      <c r="AU663" s="161"/>
      <c r="AV663" s="161"/>
      <c r="AW663" s="161"/>
      <c r="AX663" s="161"/>
      <c r="AY663" s="161"/>
      <c r="AZ663" s="161"/>
      <c r="BA663" s="161"/>
      <c r="BB663" s="158"/>
      <c r="BC663" s="160"/>
    </row>
    <row r="664" spans="1:55" ht="22.5" customHeight="1">
      <c r="A664" s="288"/>
      <c r="B664" s="287"/>
      <c r="C664" s="287"/>
      <c r="D664" s="213" t="s">
        <v>268</v>
      </c>
      <c r="E664" s="161">
        <f t="shared" si="574"/>
        <v>0</v>
      </c>
      <c r="F664" s="161">
        <f t="shared" si="572"/>
        <v>0</v>
      </c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1"/>
      <c r="AT664" s="161"/>
      <c r="AU664" s="161"/>
      <c r="AV664" s="161"/>
      <c r="AW664" s="161"/>
      <c r="AX664" s="161"/>
      <c r="AY664" s="161"/>
      <c r="AZ664" s="161"/>
      <c r="BA664" s="161"/>
      <c r="BB664" s="158"/>
      <c r="BC664" s="160"/>
    </row>
    <row r="665" spans="1:55" ht="31.2">
      <c r="A665" s="288"/>
      <c r="B665" s="287"/>
      <c r="C665" s="287"/>
      <c r="D665" s="216" t="s">
        <v>43</v>
      </c>
      <c r="E665" s="161">
        <f t="shared" si="574"/>
        <v>0</v>
      </c>
      <c r="F665" s="161">
        <f t="shared" si="572"/>
        <v>0</v>
      </c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1"/>
      <c r="AT665" s="161"/>
      <c r="AU665" s="161"/>
      <c r="AV665" s="161"/>
      <c r="AW665" s="161"/>
      <c r="AX665" s="161"/>
      <c r="AY665" s="161"/>
      <c r="AZ665" s="161"/>
      <c r="BA665" s="161"/>
      <c r="BB665" s="158"/>
      <c r="BC665" s="160"/>
    </row>
    <row r="666" spans="1:55" ht="22.5" customHeight="1">
      <c r="A666" s="288"/>
      <c r="B666" s="287" t="s">
        <v>300</v>
      </c>
      <c r="C666" s="287" t="s">
        <v>297</v>
      </c>
      <c r="D666" s="148" t="s">
        <v>41</v>
      </c>
      <c r="E666" s="161">
        <f t="shared" ref="E666:E668" si="575">H666+K666+N666+Q666+T666+W666+Z666+AE666+AJ666+AO666+AT666+AY666</f>
        <v>876.36</v>
      </c>
      <c r="F666" s="161">
        <f t="shared" ref="F666:F672" si="576">I666+L666+O666+R666+U666+X666+AA666+AF666+AK666+AP666+AU666+AZ666</f>
        <v>0</v>
      </c>
      <c r="G666" s="161">
        <f t="shared" si="568"/>
        <v>0</v>
      </c>
      <c r="H666" s="161">
        <f>H667+H668+H669+H671+H672</f>
        <v>0</v>
      </c>
      <c r="I666" s="161">
        <f t="shared" ref="I666:AZ666" si="577">I667+I668+I669+I671+I672</f>
        <v>0</v>
      </c>
      <c r="J666" s="161"/>
      <c r="K666" s="161">
        <f t="shared" si="577"/>
        <v>0</v>
      </c>
      <c r="L666" s="161">
        <f t="shared" si="577"/>
        <v>0</v>
      </c>
      <c r="M666" s="161"/>
      <c r="N666" s="161">
        <f t="shared" si="577"/>
        <v>876.36</v>
      </c>
      <c r="O666" s="161">
        <f t="shared" si="577"/>
        <v>0</v>
      </c>
      <c r="P666" s="161"/>
      <c r="Q666" s="161">
        <f t="shared" si="577"/>
        <v>0</v>
      </c>
      <c r="R666" s="161">
        <f t="shared" si="577"/>
        <v>0</v>
      </c>
      <c r="S666" s="161"/>
      <c r="T666" s="161">
        <f t="shared" si="577"/>
        <v>0</v>
      </c>
      <c r="U666" s="161">
        <f t="shared" si="577"/>
        <v>0</v>
      </c>
      <c r="V666" s="161"/>
      <c r="W666" s="161">
        <f t="shared" si="577"/>
        <v>0</v>
      </c>
      <c r="X666" s="161">
        <f t="shared" si="577"/>
        <v>0</v>
      </c>
      <c r="Y666" s="161"/>
      <c r="Z666" s="161">
        <f t="shared" si="577"/>
        <v>0</v>
      </c>
      <c r="AA666" s="161">
        <f t="shared" si="577"/>
        <v>0</v>
      </c>
      <c r="AB666" s="161">
        <f t="shared" si="577"/>
        <v>0</v>
      </c>
      <c r="AC666" s="161">
        <f t="shared" si="577"/>
        <v>0</v>
      </c>
      <c r="AD666" s="161"/>
      <c r="AE666" s="161">
        <f t="shared" si="577"/>
        <v>0</v>
      </c>
      <c r="AF666" s="161">
        <f t="shared" si="577"/>
        <v>0</v>
      </c>
      <c r="AG666" s="161">
        <f t="shared" si="577"/>
        <v>0</v>
      </c>
      <c r="AH666" s="161">
        <f t="shared" si="577"/>
        <v>0</v>
      </c>
      <c r="AI666" s="161"/>
      <c r="AJ666" s="161">
        <f t="shared" si="577"/>
        <v>0</v>
      </c>
      <c r="AK666" s="161">
        <f t="shared" si="577"/>
        <v>0</v>
      </c>
      <c r="AL666" s="161">
        <f t="shared" si="577"/>
        <v>0</v>
      </c>
      <c r="AM666" s="161">
        <f t="shared" si="577"/>
        <v>0</v>
      </c>
      <c r="AN666" s="161"/>
      <c r="AO666" s="161">
        <f t="shared" si="577"/>
        <v>0</v>
      </c>
      <c r="AP666" s="161">
        <f t="shared" si="577"/>
        <v>0</v>
      </c>
      <c r="AQ666" s="161">
        <f t="shared" si="577"/>
        <v>0</v>
      </c>
      <c r="AR666" s="161">
        <f t="shared" si="577"/>
        <v>0</v>
      </c>
      <c r="AS666" s="161"/>
      <c r="AT666" s="161">
        <f t="shared" si="577"/>
        <v>0</v>
      </c>
      <c r="AU666" s="161">
        <f t="shared" si="577"/>
        <v>0</v>
      </c>
      <c r="AV666" s="161">
        <f t="shared" si="577"/>
        <v>0</v>
      </c>
      <c r="AW666" s="161">
        <f t="shared" si="577"/>
        <v>0</v>
      </c>
      <c r="AX666" s="161"/>
      <c r="AY666" s="161">
        <f t="shared" si="577"/>
        <v>0</v>
      </c>
      <c r="AZ666" s="161">
        <f t="shared" si="577"/>
        <v>0</v>
      </c>
      <c r="BA666" s="161"/>
      <c r="BB666" s="158"/>
      <c r="BC666" s="160"/>
    </row>
    <row r="667" spans="1:55" ht="32.25" customHeight="1">
      <c r="A667" s="288"/>
      <c r="B667" s="287"/>
      <c r="C667" s="287"/>
      <c r="D667" s="146" t="s">
        <v>37</v>
      </c>
      <c r="E667" s="161">
        <f t="shared" si="575"/>
        <v>0</v>
      </c>
      <c r="F667" s="161">
        <f t="shared" si="576"/>
        <v>0</v>
      </c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1"/>
      <c r="AT667" s="161"/>
      <c r="AU667" s="161"/>
      <c r="AV667" s="161"/>
      <c r="AW667" s="161"/>
      <c r="AX667" s="161"/>
      <c r="AY667" s="161"/>
      <c r="AZ667" s="161"/>
      <c r="BA667" s="161"/>
      <c r="BB667" s="158"/>
      <c r="BC667" s="160"/>
    </row>
    <row r="668" spans="1:55" ht="50.25" customHeight="1">
      <c r="A668" s="288"/>
      <c r="B668" s="287"/>
      <c r="C668" s="287"/>
      <c r="D668" s="168" t="s">
        <v>2</v>
      </c>
      <c r="E668" s="161">
        <f t="shared" si="575"/>
        <v>0</v>
      </c>
      <c r="F668" s="161">
        <f t="shared" si="576"/>
        <v>0</v>
      </c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1"/>
      <c r="AT668" s="161"/>
      <c r="AU668" s="161"/>
      <c r="AV668" s="161"/>
      <c r="AW668" s="161"/>
      <c r="AX668" s="161"/>
      <c r="AY668" s="161"/>
      <c r="AZ668" s="161"/>
      <c r="BA668" s="161"/>
      <c r="BB668" s="158"/>
      <c r="BC668" s="160"/>
    </row>
    <row r="669" spans="1:55" ht="22.5" customHeight="1">
      <c r="A669" s="288"/>
      <c r="B669" s="287"/>
      <c r="C669" s="287"/>
      <c r="D669" s="213" t="s">
        <v>267</v>
      </c>
      <c r="E669" s="161">
        <f>H669+K669+N669+Q669+T669+W669+Z669+AE669+AJ669+AO669+AT669+AY669</f>
        <v>876.36</v>
      </c>
      <c r="F669" s="161">
        <f t="shared" si="576"/>
        <v>0</v>
      </c>
      <c r="G669" s="161">
        <f t="shared" si="568"/>
        <v>0</v>
      </c>
      <c r="H669" s="161"/>
      <c r="I669" s="161"/>
      <c r="J669" s="161"/>
      <c r="K669" s="161"/>
      <c r="L669" s="161"/>
      <c r="M669" s="161"/>
      <c r="N669" s="161">
        <v>876.36</v>
      </c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  <c r="AQ669" s="161"/>
      <c r="AR669" s="161"/>
      <c r="AS669" s="161"/>
      <c r="AT669" s="161"/>
      <c r="AU669" s="161"/>
      <c r="AV669" s="161"/>
      <c r="AW669" s="161"/>
      <c r="AX669" s="161"/>
      <c r="AY669" s="161"/>
      <c r="AZ669" s="161"/>
      <c r="BA669" s="161"/>
      <c r="BB669" s="158"/>
      <c r="BC669" s="160"/>
    </row>
    <row r="670" spans="1:55" ht="82.5" customHeight="1">
      <c r="A670" s="288"/>
      <c r="B670" s="287"/>
      <c r="C670" s="287"/>
      <c r="D670" s="213" t="s">
        <v>273</v>
      </c>
      <c r="E670" s="161">
        <f t="shared" ref="E670:E675" si="578">H670+K670+N670+Q670+T670+W670+Z670+AE670+AJ670+AO670+AT670+AY670</f>
        <v>0</v>
      </c>
      <c r="F670" s="161">
        <f t="shared" si="576"/>
        <v>0</v>
      </c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  <c r="AS670" s="161"/>
      <c r="AT670" s="161"/>
      <c r="AU670" s="161"/>
      <c r="AV670" s="161"/>
      <c r="AW670" s="161"/>
      <c r="AX670" s="161"/>
      <c r="AY670" s="161"/>
      <c r="AZ670" s="161"/>
      <c r="BA670" s="161"/>
      <c r="BB670" s="158"/>
      <c r="BC670" s="160"/>
    </row>
    <row r="671" spans="1:55" ht="22.5" customHeight="1">
      <c r="A671" s="288"/>
      <c r="B671" s="287"/>
      <c r="C671" s="287"/>
      <c r="D671" s="213" t="s">
        <v>268</v>
      </c>
      <c r="E671" s="161">
        <f t="shared" si="578"/>
        <v>0</v>
      </c>
      <c r="F671" s="161">
        <f t="shared" si="576"/>
        <v>0</v>
      </c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  <c r="AS671" s="161"/>
      <c r="AT671" s="161"/>
      <c r="AU671" s="161"/>
      <c r="AV671" s="161"/>
      <c r="AW671" s="161"/>
      <c r="AX671" s="161"/>
      <c r="AY671" s="161"/>
      <c r="AZ671" s="161"/>
      <c r="BA671" s="161"/>
      <c r="BB671" s="158"/>
      <c r="BC671" s="160"/>
    </row>
    <row r="672" spans="1:55" ht="31.2">
      <c r="A672" s="288"/>
      <c r="B672" s="287"/>
      <c r="C672" s="287"/>
      <c r="D672" s="216" t="s">
        <v>43</v>
      </c>
      <c r="E672" s="161">
        <f t="shared" si="578"/>
        <v>0</v>
      </c>
      <c r="F672" s="161">
        <f t="shared" si="576"/>
        <v>0</v>
      </c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  <c r="AS672" s="161"/>
      <c r="AT672" s="161"/>
      <c r="AU672" s="161"/>
      <c r="AV672" s="161"/>
      <c r="AW672" s="161"/>
      <c r="AX672" s="161"/>
      <c r="AY672" s="161"/>
      <c r="AZ672" s="161"/>
      <c r="BA672" s="161"/>
      <c r="BB672" s="158"/>
      <c r="BC672" s="160"/>
    </row>
    <row r="673" spans="1:55" ht="22.5" customHeight="1">
      <c r="A673" s="288"/>
      <c r="B673" s="287" t="s">
        <v>301</v>
      </c>
      <c r="C673" s="287"/>
      <c r="D673" s="148" t="s">
        <v>41</v>
      </c>
      <c r="E673" s="161">
        <f t="shared" si="578"/>
        <v>188.4</v>
      </c>
      <c r="F673" s="161">
        <f t="shared" ref="F673:F679" si="579">I673+L673+O673+R673+U673+X673+AA673+AF673+AK673+AP673+AU673+AZ673</f>
        <v>0</v>
      </c>
      <c r="G673" s="161">
        <f t="shared" si="568"/>
        <v>0</v>
      </c>
      <c r="H673" s="161">
        <f>H674+H675+H676+H678+H679</f>
        <v>0</v>
      </c>
      <c r="I673" s="161">
        <f t="shared" ref="I673:AZ673" si="580">I674+I675+I676+I678+I679</f>
        <v>0</v>
      </c>
      <c r="J673" s="161"/>
      <c r="K673" s="161">
        <f t="shared" si="580"/>
        <v>0</v>
      </c>
      <c r="L673" s="161">
        <f t="shared" si="580"/>
        <v>0</v>
      </c>
      <c r="M673" s="161"/>
      <c r="N673" s="161">
        <f t="shared" si="580"/>
        <v>0</v>
      </c>
      <c r="O673" s="161">
        <f t="shared" si="580"/>
        <v>0</v>
      </c>
      <c r="P673" s="161"/>
      <c r="Q673" s="161">
        <f t="shared" si="580"/>
        <v>0</v>
      </c>
      <c r="R673" s="161">
        <f t="shared" si="580"/>
        <v>0</v>
      </c>
      <c r="S673" s="161"/>
      <c r="T673" s="161">
        <f t="shared" si="580"/>
        <v>0</v>
      </c>
      <c r="U673" s="161">
        <f t="shared" si="580"/>
        <v>0</v>
      </c>
      <c r="V673" s="161"/>
      <c r="W673" s="161">
        <f t="shared" si="580"/>
        <v>188.4</v>
      </c>
      <c r="X673" s="161">
        <f t="shared" si="580"/>
        <v>0</v>
      </c>
      <c r="Y673" s="161"/>
      <c r="Z673" s="161">
        <f t="shared" si="580"/>
        <v>0</v>
      </c>
      <c r="AA673" s="161">
        <f t="shared" si="580"/>
        <v>0</v>
      </c>
      <c r="AB673" s="161">
        <f t="shared" si="580"/>
        <v>0</v>
      </c>
      <c r="AC673" s="161">
        <f t="shared" si="580"/>
        <v>0</v>
      </c>
      <c r="AD673" s="161"/>
      <c r="AE673" s="161">
        <f t="shared" si="580"/>
        <v>0</v>
      </c>
      <c r="AF673" s="161">
        <f t="shared" si="580"/>
        <v>0</v>
      </c>
      <c r="AG673" s="161">
        <f t="shared" si="580"/>
        <v>0</v>
      </c>
      <c r="AH673" s="161">
        <f t="shared" si="580"/>
        <v>0</v>
      </c>
      <c r="AI673" s="161"/>
      <c r="AJ673" s="161">
        <f t="shared" si="580"/>
        <v>0</v>
      </c>
      <c r="AK673" s="161">
        <f t="shared" si="580"/>
        <v>0</v>
      </c>
      <c r="AL673" s="161">
        <f t="shared" si="580"/>
        <v>0</v>
      </c>
      <c r="AM673" s="161">
        <f t="shared" si="580"/>
        <v>0</v>
      </c>
      <c r="AN673" s="161"/>
      <c r="AO673" s="161">
        <f t="shared" si="580"/>
        <v>0</v>
      </c>
      <c r="AP673" s="161">
        <f t="shared" si="580"/>
        <v>0</v>
      </c>
      <c r="AQ673" s="161">
        <f t="shared" si="580"/>
        <v>0</v>
      </c>
      <c r="AR673" s="161">
        <f t="shared" si="580"/>
        <v>0</v>
      </c>
      <c r="AS673" s="161"/>
      <c r="AT673" s="161">
        <f t="shared" si="580"/>
        <v>0</v>
      </c>
      <c r="AU673" s="161">
        <f t="shared" si="580"/>
        <v>0</v>
      </c>
      <c r="AV673" s="161">
        <f t="shared" si="580"/>
        <v>0</v>
      </c>
      <c r="AW673" s="161">
        <f t="shared" si="580"/>
        <v>0</v>
      </c>
      <c r="AX673" s="161"/>
      <c r="AY673" s="161">
        <f t="shared" si="580"/>
        <v>0</v>
      </c>
      <c r="AZ673" s="161">
        <f t="shared" si="580"/>
        <v>0</v>
      </c>
      <c r="BA673" s="161"/>
      <c r="BB673" s="158"/>
      <c r="BC673" s="160"/>
    </row>
    <row r="674" spans="1:55" ht="32.25" customHeight="1">
      <c r="A674" s="288"/>
      <c r="B674" s="287"/>
      <c r="C674" s="287"/>
      <c r="D674" s="146" t="s">
        <v>37</v>
      </c>
      <c r="E674" s="161">
        <f t="shared" si="578"/>
        <v>0</v>
      </c>
      <c r="F674" s="161">
        <f t="shared" si="579"/>
        <v>0</v>
      </c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  <c r="AS674" s="161"/>
      <c r="AT674" s="161"/>
      <c r="AU674" s="161"/>
      <c r="AV674" s="161"/>
      <c r="AW674" s="161"/>
      <c r="AX674" s="161"/>
      <c r="AY674" s="161"/>
      <c r="AZ674" s="161"/>
      <c r="BA674" s="161"/>
      <c r="BB674" s="158"/>
      <c r="BC674" s="160"/>
    </row>
    <row r="675" spans="1:55" ht="50.25" customHeight="1">
      <c r="A675" s="288"/>
      <c r="B675" s="287"/>
      <c r="C675" s="287"/>
      <c r="D675" s="168" t="s">
        <v>2</v>
      </c>
      <c r="E675" s="161">
        <f t="shared" si="578"/>
        <v>0</v>
      </c>
      <c r="F675" s="161">
        <f t="shared" si="579"/>
        <v>0</v>
      </c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  <c r="AS675" s="161"/>
      <c r="AT675" s="161"/>
      <c r="AU675" s="161"/>
      <c r="AV675" s="161"/>
      <c r="AW675" s="161"/>
      <c r="AX675" s="161"/>
      <c r="AY675" s="161"/>
      <c r="AZ675" s="161"/>
      <c r="BA675" s="161"/>
      <c r="BB675" s="158"/>
      <c r="BC675" s="160"/>
    </row>
    <row r="676" spans="1:55" ht="22.5" customHeight="1">
      <c r="A676" s="288"/>
      <c r="B676" s="287"/>
      <c r="C676" s="287"/>
      <c r="D676" s="213" t="s">
        <v>267</v>
      </c>
      <c r="E676" s="161">
        <f>H676+K676+N676+Q676+T676+W676+Z676+AE676+AJ676+AO676+AT676+AY676</f>
        <v>188.4</v>
      </c>
      <c r="F676" s="161">
        <f t="shared" si="579"/>
        <v>0</v>
      </c>
      <c r="G676" s="161">
        <f t="shared" si="568"/>
        <v>0</v>
      </c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>
        <v>188.4</v>
      </c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  <c r="AQ676" s="161"/>
      <c r="AR676" s="161"/>
      <c r="AS676" s="161"/>
      <c r="AT676" s="161"/>
      <c r="AU676" s="161"/>
      <c r="AV676" s="161"/>
      <c r="AW676" s="161"/>
      <c r="AX676" s="161"/>
      <c r="AY676" s="161"/>
      <c r="AZ676" s="161"/>
      <c r="BA676" s="161"/>
      <c r="BB676" s="158"/>
      <c r="BC676" s="160"/>
    </row>
    <row r="677" spans="1:55" ht="82.5" customHeight="1">
      <c r="A677" s="288"/>
      <c r="B677" s="287"/>
      <c r="C677" s="287"/>
      <c r="D677" s="213" t="s">
        <v>273</v>
      </c>
      <c r="E677" s="161">
        <f t="shared" ref="E677:E679" si="581">H677+K677+N677+Q677+T677+W677+Z677+AE677+AJ677+AO677+AT677+AY677</f>
        <v>0</v>
      </c>
      <c r="F677" s="161">
        <f t="shared" si="579"/>
        <v>0</v>
      </c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  <c r="AQ677" s="161"/>
      <c r="AR677" s="161"/>
      <c r="AS677" s="161"/>
      <c r="AT677" s="161"/>
      <c r="AU677" s="161"/>
      <c r="AV677" s="161"/>
      <c r="AW677" s="161"/>
      <c r="AX677" s="161"/>
      <c r="AY677" s="161"/>
      <c r="AZ677" s="161"/>
      <c r="BA677" s="161"/>
      <c r="BB677" s="158"/>
      <c r="BC677" s="160"/>
    </row>
    <row r="678" spans="1:55" ht="22.5" customHeight="1">
      <c r="A678" s="288"/>
      <c r="B678" s="287"/>
      <c r="C678" s="287"/>
      <c r="D678" s="213" t="s">
        <v>268</v>
      </c>
      <c r="E678" s="161">
        <f t="shared" si="581"/>
        <v>0</v>
      </c>
      <c r="F678" s="161">
        <f t="shared" si="579"/>
        <v>0</v>
      </c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  <c r="AQ678" s="161"/>
      <c r="AR678" s="161"/>
      <c r="AS678" s="161"/>
      <c r="AT678" s="161"/>
      <c r="AU678" s="161"/>
      <c r="AV678" s="161"/>
      <c r="AW678" s="161"/>
      <c r="AX678" s="161"/>
      <c r="AY678" s="161"/>
      <c r="AZ678" s="161"/>
      <c r="BA678" s="161"/>
      <c r="BB678" s="158"/>
      <c r="BC678" s="160"/>
    </row>
    <row r="679" spans="1:55" ht="31.2">
      <c r="A679" s="288"/>
      <c r="B679" s="287"/>
      <c r="C679" s="287"/>
      <c r="D679" s="216" t="s">
        <v>43</v>
      </c>
      <c r="E679" s="161">
        <f t="shared" si="581"/>
        <v>0</v>
      </c>
      <c r="F679" s="161">
        <f t="shared" si="579"/>
        <v>0</v>
      </c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  <c r="AS679" s="161"/>
      <c r="AT679" s="161"/>
      <c r="AU679" s="161"/>
      <c r="AV679" s="161"/>
      <c r="AW679" s="161"/>
      <c r="AX679" s="161"/>
      <c r="AY679" s="161"/>
      <c r="AZ679" s="161"/>
      <c r="BA679" s="161"/>
      <c r="BB679" s="158"/>
      <c r="BC679" s="160"/>
    </row>
    <row r="680" spans="1:55" ht="22.5" customHeight="1">
      <c r="A680" s="288"/>
      <c r="B680" s="287" t="s">
        <v>302</v>
      </c>
      <c r="C680" s="287"/>
      <c r="D680" s="148" t="s">
        <v>41</v>
      </c>
      <c r="E680" s="161">
        <f t="shared" ref="E680:E682" si="582">H680+K680+N680+Q680+T680+W680+Z680+AE680+AJ680+AO680+AT680+AY680</f>
        <v>15161.94</v>
      </c>
      <c r="F680" s="161">
        <f t="shared" ref="F680:F686" si="583">I680+L680+O680+R680+U680+X680+AA680+AF680+AK680+AP680+AU680+AZ680</f>
        <v>0</v>
      </c>
      <c r="G680" s="161">
        <f t="shared" si="568"/>
        <v>0</v>
      </c>
      <c r="H680" s="161">
        <f>H681+H682+H683+H685+H686</f>
        <v>0</v>
      </c>
      <c r="I680" s="161">
        <f t="shared" ref="I680:AZ680" si="584">I681+I682+I683+I685+I686</f>
        <v>0</v>
      </c>
      <c r="J680" s="161"/>
      <c r="K680" s="161">
        <f t="shared" si="584"/>
        <v>0</v>
      </c>
      <c r="L680" s="161">
        <f t="shared" si="584"/>
        <v>0</v>
      </c>
      <c r="M680" s="161"/>
      <c r="N680" s="161">
        <f t="shared" si="584"/>
        <v>7580.96</v>
      </c>
      <c r="O680" s="161">
        <f t="shared" si="584"/>
        <v>0</v>
      </c>
      <c r="P680" s="161"/>
      <c r="Q680" s="161">
        <f t="shared" si="584"/>
        <v>3790.48</v>
      </c>
      <c r="R680" s="161">
        <f t="shared" si="584"/>
        <v>0</v>
      </c>
      <c r="S680" s="161"/>
      <c r="T680" s="161">
        <f t="shared" si="584"/>
        <v>3790.5</v>
      </c>
      <c r="U680" s="161">
        <f t="shared" si="584"/>
        <v>0</v>
      </c>
      <c r="V680" s="161"/>
      <c r="W680" s="161">
        <f t="shared" si="584"/>
        <v>0</v>
      </c>
      <c r="X680" s="161">
        <f t="shared" si="584"/>
        <v>0</v>
      </c>
      <c r="Y680" s="161"/>
      <c r="Z680" s="161">
        <f t="shared" si="584"/>
        <v>0</v>
      </c>
      <c r="AA680" s="161">
        <f t="shared" si="584"/>
        <v>0</v>
      </c>
      <c r="AB680" s="161">
        <f t="shared" si="584"/>
        <v>0</v>
      </c>
      <c r="AC680" s="161">
        <f t="shared" si="584"/>
        <v>0</v>
      </c>
      <c r="AD680" s="161"/>
      <c r="AE680" s="161">
        <f t="shared" si="584"/>
        <v>0</v>
      </c>
      <c r="AF680" s="161">
        <f t="shared" si="584"/>
        <v>0</v>
      </c>
      <c r="AG680" s="161">
        <f t="shared" si="584"/>
        <v>0</v>
      </c>
      <c r="AH680" s="161">
        <f t="shared" si="584"/>
        <v>0</v>
      </c>
      <c r="AI680" s="161"/>
      <c r="AJ680" s="161">
        <f t="shared" si="584"/>
        <v>0</v>
      </c>
      <c r="AK680" s="161">
        <f t="shared" si="584"/>
        <v>0</v>
      </c>
      <c r="AL680" s="161">
        <f t="shared" si="584"/>
        <v>0</v>
      </c>
      <c r="AM680" s="161">
        <f t="shared" si="584"/>
        <v>0</v>
      </c>
      <c r="AN680" s="161"/>
      <c r="AO680" s="161">
        <f t="shared" si="584"/>
        <v>0</v>
      </c>
      <c r="AP680" s="161">
        <f t="shared" si="584"/>
        <v>0</v>
      </c>
      <c r="AQ680" s="161">
        <f t="shared" si="584"/>
        <v>0</v>
      </c>
      <c r="AR680" s="161">
        <f t="shared" si="584"/>
        <v>0</v>
      </c>
      <c r="AS680" s="161"/>
      <c r="AT680" s="161">
        <f t="shared" si="584"/>
        <v>0</v>
      </c>
      <c r="AU680" s="161">
        <f t="shared" si="584"/>
        <v>0</v>
      </c>
      <c r="AV680" s="161">
        <f t="shared" si="584"/>
        <v>0</v>
      </c>
      <c r="AW680" s="161">
        <f t="shared" si="584"/>
        <v>0</v>
      </c>
      <c r="AX680" s="161"/>
      <c r="AY680" s="161">
        <f t="shared" si="584"/>
        <v>0</v>
      </c>
      <c r="AZ680" s="161">
        <f t="shared" si="584"/>
        <v>0</v>
      </c>
      <c r="BA680" s="161"/>
      <c r="BB680" s="158"/>
      <c r="BC680" s="160"/>
    </row>
    <row r="681" spans="1:55" ht="32.25" customHeight="1">
      <c r="A681" s="288"/>
      <c r="B681" s="287"/>
      <c r="C681" s="287"/>
      <c r="D681" s="146" t="s">
        <v>37</v>
      </c>
      <c r="E681" s="161">
        <f t="shared" si="582"/>
        <v>0</v>
      </c>
      <c r="F681" s="161">
        <f t="shared" si="583"/>
        <v>0</v>
      </c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  <c r="AS681" s="161"/>
      <c r="AT681" s="161"/>
      <c r="AU681" s="161"/>
      <c r="AV681" s="161"/>
      <c r="AW681" s="161"/>
      <c r="AX681" s="161"/>
      <c r="AY681" s="161"/>
      <c r="AZ681" s="161"/>
      <c r="BA681" s="161"/>
      <c r="BB681" s="158"/>
      <c r="BC681" s="160"/>
    </row>
    <row r="682" spans="1:55" ht="50.25" customHeight="1">
      <c r="A682" s="288"/>
      <c r="B682" s="287"/>
      <c r="C682" s="287"/>
      <c r="D682" s="168" t="s">
        <v>2</v>
      </c>
      <c r="E682" s="161">
        <f t="shared" si="582"/>
        <v>0</v>
      </c>
      <c r="F682" s="161">
        <f t="shared" si="583"/>
        <v>0</v>
      </c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161"/>
      <c r="AR682" s="161"/>
      <c r="AS682" s="161"/>
      <c r="AT682" s="161"/>
      <c r="AU682" s="161"/>
      <c r="AV682" s="161"/>
      <c r="AW682" s="161"/>
      <c r="AX682" s="161"/>
      <c r="AY682" s="161"/>
      <c r="AZ682" s="161"/>
      <c r="BA682" s="161"/>
      <c r="BB682" s="158"/>
      <c r="BC682" s="160"/>
    </row>
    <row r="683" spans="1:55" ht="22.5" customHeight="1">
      <c r="A683" s="288"/>
      <c r="B683" s="287"/>
      <c r="C683" s="287"/>
      <c r="D683" s="213" t="s">
        <v>267</v>
      </c>
      <c r="E683" s="161">
        <f>H683+K683+N683+Q683+T683+W683+Z683+AE683+AJ683+AO683+AT683+AY683</f>
        <v>15161.94</v>
      </c>
      <c r="F683" s="161">
        <f t="shared" si="583"/>
        <v>0</v>
      </c>
      <c r="G683" s="161">
        <f t="shared" si="568"/>
        <v>0</v>
      </c>
      <c r="H683" s="161"/>
      <c r="I683" s="161"/>
      <c r="J683" s="161"/>
      <c r="K683" s="161"/>
      <c r="L683" s="161"/>
      <c r="M683" s="161"/>
      <c r="N683" s="161">
        <f>3790.48+3790.48</f>
        <v>7580.96</v>
      </c>
      <c r="O683" s="161"/>
      <c r="P683" s="161"/>
      <c r="Q683" s="161">
        <v>3790.48</v>
      </c>
      <c r="R683" s="161"/>
      <c r="S683" s="161"/>
      <c r="T683" s="161">
        <v>3790.5</v>
      </c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  <c r="AQ683" s="161"/>
      <c r="AR683" s="161"/>
      <c r="AS683" s="161"/>
      <c r="AT683" s="161"/>
      <c r="AU683" s="161"/>
      <c r="AV683" s="161"/>
      <c r="AW683" s="161"/>
      <c r="AX683" s="161"/>
      <c r="AY683" s="161"/>
      <c r="AZ683" s="161"/>
      <c r="BA683" s="161"/>
      <c r="BB683" s="158"/>
      <c r="BC683" s="160"/>
    </row>
    <row r="684" spans="1:55" ht="82.5" customHeight="1">
      <c r="A684" s="288"/>
      <c r="B684" s="287"/>
      <c r="C684" s="287"/>
      <c r="D684" s="213" t="s">
        <v>273</v>
      </c>
      <c r="E684" s="161">
        <f t="shared" ref="E684:E686" si="585">H684+K684+N684+Q684+T684+W684+Z684+AE684+AJ684+AO684+AT684+AY684</f>
        <v>0</v>
      </c>
      <c r="F684" s="161">
        <f t="shared" si="583"/>
        <v>0</v>
      </c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  <c r="AQ684" s="161"/>
      <c r="AR684" s="161"/>
      <c r="AS684" s="161"/>
      <c r="AT684" s="161"/>
      <c r="AU684" s="161"/>
      <c r="AV684" s="161"/>
      <c r="AW684" s="161"/>
      <c r="AX684" s="161"/>
      <c r="AY684" s="161"/>
      <c r="AZ684" s="161"/>
      <c r="BA684" s="161"/>
      <c r="BB684" s="158"/>
      <c r="BC684" s="160"/>
    </row>
    <row r="685" spans="1:55" ht="22.5" customHeight="1">
      <c r="A685" s="288"/>
      <c r="B685" s="287"/>
      <c r="C685" s="287"/>
      <c r="D685" s="213" t="s">
        <v>268</v>
      </c>
      <c r="E685" s="161">
        <f t="shared" si="585"/>
        <v>0</v>
      </c>
      <c r="F685" s="161">
        <f t="shared" si="583"/>
        <v>0</v>
      </c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  <c r="AQ685" s="161"/>
      <c r="AR685" s="161"/>
      <c r="AS685" s="161"/>
      <c r="AT685" s="161"/>
      <c r="AU685" s="161"/>
      <c r="AV685" s="161"/>
      <c r="AW685" s="161"/>
      <c r="AX685" s="161"/>
      <c r="AY685" s="161"/>
      <c r="AZ685" s="161"/>
      <c r="BA685" s="161"/>
      <c r="BB685" s="158"/>
      <c r="BC685" s="160"/>
    </row>
    <row r="686" spans="1:55" ht="31.2">
      <c r="A686" s="288"/>
      <c r="B686" s="287"/>
      <c r="C686" s="287"/>
      <c r="D686" s="216" t="s">
        <v>43</v>
      </c>
      <c r="E686" s="161">
        <f t="shared" si="585"/>
        <v>0</v>
      </c>
      <c r="F686" s="161">
        <f t="shared" si="583"/>
        <v>0</v>
      </c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  <c r="AS686" s="161"/>
      <c r="AT686" s="161"/>
      <c r="AU686" s="161"/>
      <c r="AV686" s="161"/>
      <c r="AW686" s="161"/>
      <c r="AX686" s="161"/>
      <c r="AY686" s="161"/>
      <c r="AZ686" s="161"/>
      <c r="BA686" s="161"/>
      <c r="BB686" s="158"/>
      <c r="BC686" s="160"/>
    </row>
    <row r="687" spans="1:55" ht="22.5" customHeight="1">
      <c r="A687" s="288"/>
      <c r="B687" s="287" t="s">
        <v>303</v>
      </c>
      <c r="C687" s="287"/>
      <c r="D687" s="148" t="s">
        <v>41</v>
      </c>
      <c r="E687" s="161">
        <f t="shared" ref="E687:E689" si="586">H687+K687+N687+Q687+T687+W687+Z687+AE687+AJ687+AO687+AT687+AY687</f>
        <v>2657.14</v>
      </c>
      <c r="F687" s="161">
        <f t="shared" ref="F687:F693" si="587">I687+L687+O687+R687+U687+X687+AA687+AF687+AK687+AP687+AU687+AZ687</f>
        <v>0</v>
      </c>
      <c r="G687" s="161">
        <f t="shared" si="568"/>
        <v>0</v>
      </c>
      <c r="H687" s="161">
        <f>H688+H689+H690+H692+H693</f>
        <v>0</v>
      </c>
      <c r="I687" s="161">
        <f t="shared" ref="I687:AZ687" si="588">I688+I689+I690+I692+I693</f>
        <v>0</v>
      </c>
      <c r="J687" s="161"/>
      <c r="K687" s="161">
        <f t="shared" si="588"/>
        <v>0</v>
      </c>
      <c r="L687" s="161">
        <f t="shared" si="588"/>
        <v>0</v>
      </c>
      <c r="M687" s="161"/>
      <c r="N687" s="161">
        <f t="shared" si="588"/>
        <v>1030.73</v>
      </c>
      <c r="O687" s="161">
        <f t="shared" si="588"/>
        <v>0</v>
      </c>
      <c r="P687" s="161"/>
      <c r="Q687" s="161">
        <f t="shared" si="588"/>
        <v>1030.72</v>
      </c>
      <c r="R687" s="161">
        <f t="shared" si="588"/>
        <v>0</v>
      </c>
      <c r="S687" s="161"/>
      <c r="T687" s="161">
        <f t="shared" si="588"/>
        <v>0</v>
      </c>
      <c r="U687" s="161">
        <f t="shared" si="588"/>
        <v>0</v>
      </c>
      <c r="V687" s="161"/>
      <c r="W687" s="161">
        <f t="shared" si="588"/>
        <v>595.69000000000005</v>
      </c>
      <c r="X687" s="161">
        <f t="shared" si="588"/>
        <v>0</v>
      </c>
      <c r="Y687" s="161"/>
      <c r="Z687" s="161">
        <f t="shared" si="588"/>
        <v>0</v>
      </c>
      <c r="AA687" s="161">
        <f t="shared" si="588"/>
        <v>0</v>
      </c>
      <c r="AB687" s="161">
        <f t="shared" si="588"/>
        <v>0</v>
      </c>
      <c r="AC687" s="161">
        <f t="shared" si="588"/>
        <v>0</v>
      </c>
      <c r="AD687" s="161"/>
      <c r="AE687" s="161">
        <f t="shared" si="588"/>
        <v>0</v>
      </c>
      <c r="AF687" s="161">
        <f t="shared" si="588"/>
        <v>0</v>
      </c>
      <c r="AG687" s="161">
        <f t="shared" si="588"/>
        <v>0</v>
      </c>
      <c r="AH687" s="161">
        <f t="shared" si="588"/>
        <v>0</v>
      </c>
      <c r="AI687" s="161"/>
      <c r="AJ687" s="161">
        <f t="shared" si="588"/>
        <v>0</v>
      </c>
      <c r="AK687" s="161">
        <f t="shared" si="588"/>
        <v>0</v>
      </c>
      <c r="AL687" s="161">
        <f t="shared" si="588"/>
        <v>0</v>
      </c>
      <c r="AM687" s="161">
        <f t="shared" si="588"/>
        <v>0</v>
      </c>
      <c r="AN687" s="161"/>
      <c r="AO687" s="161">
        <f t="shared" si="588"/>
        <v>0</v>
      </c>
      <c r="AP687" s="161">
        <f t="shared" si="588"/>
        <v>0</v>
      </c>
      <c r="AQ687" s="161">
        <f t="shared" si="588"/>
        <v>0</v>
      </c>
      <c r="AR687" s="161">
        <f t="shared" si="588"/>
        <v>0</v>
      </c>
      <c r="AS687" s="161"/>
      <c r="AT687" s="161">
        <f t="shared" si="588"/>
        <v>0</v>
      </c>
      <c r="AU687" s="161">
        <f t="shared" si="588"/>
        <v>0</v>
      </c>
      <c r="AV687" s="161">
        <f t="shared" si="588"/>
        <v>0</v>
      </c>
      <c r="AW687" s="161">
        <f t="shared" si="588"/>
        <v>0</v>
      </c>
      <c r="AX687" s="161"/>
      <c r="AY687" s="161">
        <f t="shared" si="588"/>
        <v>0</v>
      </c>
      <c r="AZ687" s="161">
        <f t="shared" si="588"/>
        <v>0</v>
      </c>
      <c r="BA687" s="161"/>
      <c r="BB687" s="158"/>
      <c r="BC687" s="160"/>
    </row>
    <row r="688" spans="1:55" ht="32.25" customHeight="1">
      <c r="A688" s="288"/>
      <c r="B688" s="287"/>
      <c r="C688" s="287"/>
      <c r="D688" s="146" t="s">
        <v>37</v>
      </c>
      <c r="E688" s="161">
        <f t="shared" si="586"/>
        <v>0</v>
      </c>
      <c r="F688" s="161">
        <f t="shared" si="587"/>
        <v>0</v>
      </c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  <c r="AQ688" s="161"/>
      <c r="AR688" s="161"/>
      <c r="AS688" s="161"/>
      <c r="AT688" s="161"/>
      <c r="AU688" s="161"/>
      <c r="AV688" s="161"/>
      <c r="AW688" s="161"/>
      <c r="AX688" s="161"/>
      <c r="AY688" s="161"/>
      <c r="AZ688" s="161"/>
      <c r="BA688" s="161"/>
      <c r="BB688" s="158"/>
      <c r="BC688" s="160"/>
    </row>
    <row r="689" spans="1:55" ht="50.25" customHeight="1">
      <c r="A689" s="288"/>
      <c r="B689" s="287"/>
      <c r="C689" s="287"/>
      <c r="D689" s="168" t="s">
        <v>2</v>
      </c>
      <c r="E689" s="161">
        <f t="shared" si="586"/>
        <v>0</v>
      </c>
      <c r="F689" s="161">
        <f t="shared" si="587"/>
        <v>0</v>
      </c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1"/>
      <c r="AP689" s="161"/>
      <c r="AQ689" s="161"/>
      <c r="AR689" s="161"/>
      <c r="AS689" s="161"/>
      <c r="AT689" s="161"/>
      <c r="AU689" s="161"/>
      <c r="AV689" s="161"/>
      <c r="AW689" s="161"/>
      <c r="AX689" s="161"/>
      <c r="AY689" s="161"/>
      <c r="AZ689" s="161"/>
      <c r="BA689" s="161"/>
      <c r="BB689" s="158"/>
      <c r="BC689" s="160"/>
    </row>
    <row r="690" spans="1:55" ht="22.5" customHeight="1">
      <c r="A690" s="288"/>
      <c r="B690" s="287"/>
      <c r="C690" s="287"/>
      <c r="D690" s="213" t="s">
        <v>267</v>
      </c>
      <c r="E690" s="161">
        <f>H690+K690+N690+Q690+T690+W690+Z690+AE690+AJ690+AO690+AT690+AY690</f>
        <v>2657.14</v>
      </c>
      <c r="F690" s="161">
        <f t="shared" si="587"/>
        <v>0</v>
      </c>
      <c r="G690" s="161">
        <f t="shared" si="568"/>
        <v>0</v>
      </c>
      <c r="H690" s="161"/>
      <c r="I690" s="161"/>
      <c r="J690" s="161"/>
      <c r="K690" s="161"/>
      <c r="L690" s="161"/>
      <c r="M690" s="161"/>
      <c r="N690" s="203">
        <v>1030.73</v>
      </c>
      <c r="O690" s="203"/>
      <c r="P690" s="203"/>
      <c r="Q690" s="203">
        <v>1030.72</v>
      </c>
      <c r="R690" s="161"/>
      <c r="S690" s="161"/>
      <c r="T690" s="161"/>
      <c r="U690" s="161"/>
      <c r="V690" s="161"/>
      <c r="W690" s="161">
        <f>595.69</f>
        <v>595.69000000000005</v>
      </c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  <c r="AQ690" s="161"/>
      <c r="AR690" s="161"/>
      <c r="AS690" s="161"/>
      <c r="AT690" s="161"/>
      <c r="AU690" s="161"/>
      <c r="AV690" s="161"/>
      <c r="AW690" s="161"/>
      <c r="AX690" s="161"/>
      <c r="AY690" s="161"/>
      <c r="AZ690" s="161"/>
      <c r="BA690" s="161"/>
      <c r="BB690" s="158"/>
      <c r="BC690" s="160"/>
    </row>
    <row r="691" spans="1:55" ht="82.5" customHeight="1">
      <c r="A691" s="288"/>
      <c r="B691" s="287"/>
      <c r="C691" s="287"/>
      <c r="D691" s="213" t="s">
        <v>273</v>
      </c>
      <c r="E691" s="161">
        <f t="shared" ref="E691:E693" si="589">H691+K691+N691+Q691+T691+W691+Z691+AE691+AJ691+AO691+AT691+AY691</f>
        <v>0</v>
      </c>
      <c r="F691" s="161">
        <f t="shared" si="587"/>
        <v>0</v>
      </c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161"/>
      <c r="AR691" s="161"/>
      <c r="AS691" s="161"/>
      <c r="AT691" s="161"/>
      <c r="AU691" s="161"/>
      <c r="AV691" s="161"/>
      <c r="AW691" s="161"/>
      <c r="AX691" s="161"/>
      <c r="AY691" s="161"/>
      <c r="AZ691" s="161"/>
      <c r="BA691" s="161"/>
      <c r="BB691" s="158"/>
      <c r="BC691" s="160"/>
    </row>
    <row r="692" spans="1:55" ht="22.5" customHeight="1">
      <c r="A692" s="288"/>
      <c r="B692" s="287"/>
      <c r="C692" s="287"/>
      <c r="D692" s="213" t="s">
        <v>268</v>
      </c>
      <c r="E692" s="161">
        <f t="shared" si="589"/>
        <v>0</v>
      </c>
      <c r="F692" s="161">
        <f t="shared" si="587"/>
        <v>0</v>
      </c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  <c r="AQ692" s="161"/>
      <c r="AR692" s="161"/>
      <c r="AS692" s="161"/>
      <c r="AT692" s="161"/>
      <c r="AU692" s="161"/>
      <c r="AV692" s="161"/>
      <c r="AW692" s="161"/>
      <c r="AX692" s="161"/>
      <c r="AY692" s="161"/>
      <c r="AZ692" s="161"/>
      <c r="BA692" s="161"/>
      <c r="BB692" s="158"/>
      <c r="BC692" s="160"/>
    </row>
    <row r="693" spans="1:55" ht="31.2">
      <c r="A693" s="288"/>
      <c r="B693" s="287"/>
      <c r="C693" s="287"/>
      <c r="D693" s="216" t="s">
        <v>43</v>
      </c>
      <c r="E693" s="161">
        <f t="shared" si="589"/>
        <v>0</v>
      </c>
      <c r="F693" s="161">
        <f t="shared" si="587"/>
        <v>0</v>
      </c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  <c r="AQ693" s="161"/>
      <c r="AR693" s="161"/>
      <c r="AS693" s="161"/>
      <c r="AT693" s="161"/>
      <c r="AU693" s="161"/>
      <c r="AV693" s="161"/>
      <c r="AW693" s="161"/>
      <c r="AX693" s="161"/>
      <c r="AY693" s="161"/>
      <c r="AZ693" s="161"/>
      <c r="BA693" s="161"/>
      <c r="BB693" s="158"/>
      <c r="BC693" s="160"/>
    </row>
    <row r="694" spans="1:55" ht="22.5" customHeight="1">
      <c r="A694" s="288"/>
      <c r="B694" s="287" t="s">
        <v>304</v>
      </c>
      <c r="C694" s="287"/>
      <c r="D694" s="148" t="s">
        <v>41</v>
      </c>
      <c r="E694" s="161">
        <f t="shared" ref="E694:E696" si="590">H694+K694+N694+Q694+T694+W694+Z694+AE694+AJ694+AO694+AT694+AY694</f>
        <v>2021.75</v>
      </c>
      <c r="F694" s="161">
        <f t="shared" ref="F694:F700" si="591">I694+L694+O694+R694+U694+X694+AA694+AF694+AK694+AP694+AU694+AZ694</f>
        <v>0</v>
      </c>
      <c r="G694" s="161">
        <f t="shared" si="568"/>
        <v>0</v>
      </c>
      <c r="H694" s="161">
        <f>H695+H696+H697+H699+H700</f>
        <v>0</v>
      </c>
      <c r="I694" s="161">
        <f t="shared" ref="I694:AZ694" si="592">I695+I696+I697+I699+I700</f>
        <v>0</v>
      </c>
      <c r="J694" s="161"/>
      <c r="K694" s="161">
        <f t="shared" si="592"/>
        <v>0</v>
      </c>
      <c r="L694" s="161">
        <f t="shared" si="592"/>
        <v>0</v>
      </c>
      <c r="M694" s="161"/>
      <c r="N694" s="161">
        <f t="shared" si="592"/>
        <v>1010.87</v>
      </c>
      <c r="O694" s="161">
        <f t="shared" si="592"/>
        <v>0</v>
      </c>
      <c r="P694" s="161"/>
      <c r="Q694" s="161">
        <f t="shared" si="592"/>
        <v>0</v>
      </c>
      <c r="R694" s="161">
        <f t="shared" si="592"/>
        <v>0</v>
      </c>
      <c r="S694" s="161"/>
      <c r="T694" s="161">
        <f t="shared" si="592"/>
        <v>0</v>
      </c>
      <c r="U694" s="161">
        <f t="shared" si="592"/>
        <v>0</v>
      </c>
      <c r="V694" s="161"/>
      <c r="W694" s="161">
        <f t="shared" si="592"/>
        <v>1010.88</v>
      </c>
      <c r="X694" s="161">
        <f t="shared" si="592"/>
        <v>0</v>
      </c>
      <c r="Y694" s="161"/>
      <c r="Z694" s="161">
        <f t="shared" si="592"/>
        <v>0</v>
      </c>
      <c r="AA694" s="161">
        <f t="shared" si="592"/>
        <v>0</v>
      </c>
      <c r="AB694" s="161">
        <f t="shared" si="592"/>
        <v>0</v>
      </c>
      <c r="AC694" s="161">
        <f t="shared" si="592"/>
        <v>0</v>
      </c>
      <c r="AD694" s="161"/>
      <c r="AE694" s="161">
        <f t="shared" si="592"/>
        <v>0</v>
      </c>
      <c r="AF694" s="161">
        <f t="shared" si="592"/>
        <v>0</v>
      </c>
      <c r="AG694" s="161">
        <f t="shared" si="592"/>
        <v>0</v>
      </c>
      <c r="AH694" s="161">
        <f t="shared" si="592"/>
        <v>0</v>
      </c>
      <c r="AI694" s="161"/>
      <c r="AJ694" s="161">
        <f t="shared" si="592"/>
        <v>0</v>
      </c>
      <c r="AK694" s="161">
        <f t="shared" si="592"/>
        <v>0</v>
      </c>
      <c r="AL694" s="161">
        <f t="shared" si="592"/>
        <v>0</v>
      </c>
      <c r="AM694" s="161">
        <f t="shared" si="592"/>
        <v>0</v>
      </c>
      <c r="AN694" s="161"/>
      <c r="AO694" s="161">
        <f t="shared" si="592"/>
        <v>0</v>
      </c>
      <c r="AP694" s="161">
        <f t="shared" si="592"/>
        <v>0</v>
      </c>
      <c r="AQ694" s="161">
        <f t="shared" si="592"/>
        <v>0</v>
      </c>
      <c r="AR694" s="161">
        <f t="shared" si="592"/>
        <v>0</v>
      </c>
      <c r="AS694" s="161"/>
      <c r="AT694" s="161">
        <f t="shared" si="592"/>
        <v>0</v>
      </c>
      <c r="AU694" s="161">
        <f t="shared" si="592"/>
        <v>0</v>
      </c>
      <c r="AV694" s="161">
        <f t="shared" si="592"/>
        <v>0</v>
      </c>
      <c r="AW694" s="161">
        <f t="shared" si="592"/>
        <v>0</v>
      </c>
      <c r="AX694" s="161"/>
      <c r="AY694" s="161">
        <f t="shared" si="592"/>
        <v>0</v>
      </c>
      <c r="AZ694" s="161">
        <f t="shared" si="592"/>
        <v>0</v>
      </c>
      <c r="BA694" s="161"/>
      <c r="BB694" s="158"/>
      <c r="BC694" s="160"/>
    </row>
    <row r="695" spans="1:55" ht="32.25" customHeight="1">
      <c r="A695" s="288"/>
      <c r="B695" s="287"/>
      <c r="C695" s="287"/>
      <c r="D695" s="146" t="s">
        <v>37</v>
      </c>
      <c r="E695" s="161">
        <f t="shared" si="590"/>
        <v>0</v>
      </c>
      <c r="F695" s="161">
        <f t="shared" si="591"/>
        <v>0</v>
      </c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  <c r="AQ695" s="161"/>
      <c r="AR695" s="161"/>
      <c r="AS695" s="161"/>
      <c r="AT695" s="161"/>
      <c r="AU695" s="161"/>
      <c r="AV695" s="161"/>
      <c r="AW695" s="161"/>
      <c r="AX695" s="161"/>
      <c r="AY695" s="161"/>
      <c r="AZ695" s="161"/>
      <c r="BA695" s="161"/>
      <c r="BB695" s="158"/>
      <c r="BC695" s="160"/>
    </row>
    <row r="696" spans="1:55" ht="50.25" customHeight="1">
      <c r="A696" s="288"/>
      <c r="B696" s="287"/>
      <c r="C696" s="287"/>
      <c r="D696" s="168" t="s">
        <v>2</v>
      </c>
      <c r="E696" s="161">
        <f t="shared" si="590"/>
        <v>0</v>
      </c>
      <c r="F696" s="161">
        <f t="shared" si="591"/>
        <v>0</v>
      </c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  <c r="AQ696" s="161"/>
      <c r="AR696" s="161"/>
      <c r="AS696" s="161"/>
      <c r="AT696" s="161"/>
      <c r="AU696" s="161"/>
      <c r="AV696" s="161"/>
      <c r="AW696" s="161"/>
      <c r="AX696" s="161"/>
      <c r="AY696" s="161"/>
      <c r="AZ696" s="161"/>
      <c r="BA696" s="161"/>
      <c r="BB696" s="158"/>
      <c r="BC696" s="160"/>
    </row>
    <row r="697" spans="1:55" ht="22.5" customHeight="1">
      <c r="A697" s="288"/>
      <c r="B697" s="287"/>
      <c r="C697" s="287"/>
      <c r="D697" s="213" t="s">
        <v>267</v>
      </c>
      <c r="E697" s="161">
        <f>H697+K697+N697+Q697+T697+W697+Z697+AE697+AJ697+AO697+AT697+AY697</f>
        <v>2021.75</v>
      </c>
      <c r="F697" s="161">
        <f t="shared" si="591"/>
        <v>0</v>
      </c>
      <c r="G697" s="161">
        <f t="shared" si="568"/>
        <v>0</v>
      </c>
      <c r="H697" s="161"/>
      <c r="I697" s="161"/>
      <c r="J697" s="161"/>
      <c r="K697" s="161"/>
      <c r="L697" s="161"/>
      <c r="M697" s="161"/>
      <c r="N697" s="161">
        <v>1010.87</v>
      </c>
      <c r="O697" s="161"/>
      <c r="P697" s="161"/>
      <c r="Q697" s="161"/>
      <c r="R697" s="161"/>
      <c r="S697" s="161"/>
      <c r="T697" s="161"/>
      <c r="U697" s="161"/>
      <c r="V697" s="161"/>
      <c r="W697" s="161">
        <v>1010.88</v>
      </c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  <c r="AQ697" s="161"/>
      <c r="AR697" s="161"/>
      <c r="AS697" s="161"/>
      <c r="AT697" s="161"/>
      <c r="AU697" s="161"/>
      <c r="AV697" s="161"/>
      <c r="AW697" s="161"/>
      <c r="AX697" s="161"/>
      <c r="AY697" s="161"/>
      <c r="AZ697" s="161"/>
      <c r="BA697" s="161"/>
      <c r="BB697" s="158"/>
      <c r="BC697" s="160"/>
    </row>
    <row r="698" spans="1:55" ht="82.5" customHeight="1">
      <c r="A698" s="288"/>
      <c r="B698" s="287"/>
      <c r="C698" s="287"/>
      <c r="D698" s="213" t="s">
        <v>273</v>
      </c>
      <c r="E698" s="161">
        <f t="shared" ref="E698:E703" si="593">H698+K698+N698+Q698+T698+W698+Z698+AE698+AJ698+AO698+AT698+AY698</f>
        <v>0</v>
      </c>
      <c r="F698" s="161">
        <f t="shared" si="591"/>
        <v>0</v>
      </c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  <c r="AS698" s="161"/>
      <c r="AT698" s="161"/>
      <c r="AU698" s="161"/>
      <c r="AV698" s="161"/>
      <c r="AW698" s="161"/>
      <c r="AX698" s="161"/>
      <c r="AY698" s="161"/>
      <c r="AZ698" s="161"/>
      <c r="BA698" s="161"/>
      <c r="BB698" s="158"/>
      <c r="BC698" s="160"/>
    </row>
    <row r="699" spans="1:55" ht="22.5" customHeight="1">
      <c r="A699" s="288"/>
      <c r="B699" s="287"/>
      <c r="C699" s="287"/>
      <c r="D699" s="213" t="s">
        <v>268</v>
      </c>
      <c r="E699" s="161">
        <f t="shared" si="593"/>
        <v>0</v>
      </c>
      <c r="F699" s="161">
        <f t="shared" si="591"/>
        <v>0</v>
      </c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161"/>
      <c r="AR699" s="161"/>
      <c r="AS699" s="161"/>
      <c r="AT699" s="161"/>
      <c r="AU699" s="161"/>
      <c r="AV699" s="161"/>
      <c r="AW699" s="161"/>
      <c r="AX699" s="161"/>
      <c r="AY699" s="161"/>
      <c r="AZ699" s="161"/>
      <c r="BA699" s="161"/>
      <c r="BB699" s="158"/>
      <c r="BC699" s="160"/>
    </row>
    <row r="700" spans="1:55" ht="31.2">
      <c r="A700" s="288"/>
      <c r="B700" s="287"/>
      <c r="C700" s="287"/>
      <c r="D700" s="216" t="s">
        <v>43</v>
      </c>
      <c r="E700" s="161">
        <f t="shared" si="593"/>
        <v>0</v>
      </c>
      <c r="F700" s="161">
        <f t="shared" si="591"/>
        <v>0</v>
      </c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  <c r="AQ700" s="161"/>
      <c r="AR700" s="161"/>
      <c r="AS700" s="161"/>
      <c r="AT700" s="161"/>
      <c r="AU700" s="161"/>
      <c r="AV700" s="161"/>
      <c r="AW700" s="161"/>
      <c r="AX700" s="161"/>
      <c r="AY700" s="161"/>
      <c r="AZ700" s="161"/>
      <c r="BA700" s="161"/>
      <c r="BB700" s="158"/>
      <c r="BC700" s="160"/>
    </row>
    <row r="701" spans="1:55" ht="22.5" customHeight="1">
      <c r="A701" s="288"/>
      <c r="B701" s="287" t="s">
        <v>305</v>
      </c>
      <c r="C701" s="287"/>
      <c r="D701" s="148" t="s">
        <v>41</v>
      </c>
      <c r="E701" s="161">
        <f t="shared" si="593"/>
        <v>3303.78</v>
      </c>
      <c r="F701" s="161">
        <f t="shared" ref="F701:F707" si="594">I701+L701+O701+R701+U701+X701+AA701+AF701+AK701+AP701+AU701+AZ701</f>
        <v>0</v>
      </c>
      <c r="G701" s="161">
        <f t="shared" si="568"/>
        <v>0</v>
      </c>
      <c r="H701" s="161">
        <f>H702+H703+H704+H706+H707</f>
        <v>0</v>
      </c>
      <c r="I701" s="161">
        <f t="shared" ref="I701:AZ701" si="595">I702+I703+I704+I706+I707</f>
        <v>0</v>
      </c>
      <c r="J701" s="161"/>
      <c r="K701" s="161">
        <f t="shared" si="595"/>
        <v>0</v>
      </c>
      <c r="L701" s="161">
        <f t="shared" si="595"/>
        <v>0</v>
      </c>
      <c r="M701" s="161"/>
      <c r="N701" s="161">
        <f t="shared" si="595"/>
        <v>1651.89</v>
      </c>
      <c r="O701" s="161">
        <f t="shared" si="595"/>
        <v>0</v>
      </c>
      <c r="P701" s="161"/>
      <c r="Q701" s="161">
        <f t="shared" si="595"/>
        <v>1651.89</v>
      </c>
      <c r="R701" s="161">
        <f t="shared" si="595"/>
        <v>0</v>
      </c>
      <c r="S701" s="161"/>
      <c r="T701" s="161">
        <f t="shared" si="595"/>
        <v>0</v>
      </c>
      <c r="U701" s="161">
        <f t="shared" si="595"/>
        <v>0</v>
      </c>
      <c r="V701" s="161"/>
      <c r="W701" s="161">
        <f t="shared" si="595"/>
        <v>0</v>
      </c>
      <c r="X701" s="161">
        <f t="shared" si="595"/>
        <v>0</v>
      </c>
      <c r="Y701" s="161"/>
      <c r="Z701" s="161">
        <f t="shared" si="595"/>
        <v>0</v>
      </c>
      <c r="AA701" s="161">
        <f t="shared" si="595"/>
        <v>0</v>
      </c>
      <c r="AB701" s="161">
        <f t="shared" si="595"/>
        <v>0</v>
      </c>
      <c r="AC701" s="161">
        <f t="shared" si="595"/>
        <v>0</v>
      </c>
      <c r="AD701" s="161"/>
      <c r="AE701" s="161">
        <f t="shared" si="595"/>
        <v>0</v>
      </c>
      <c r="AF701" s="161">
        <f t="shared" si="595"/>
        <v>0</v>
      </c>
      <c r="AG701" s="161">
        <f t="shared" si="595"/>
        <v>0</v>
      </c>
      <c r="AH701" s="161">
        <f t="shared" si="595"/>
        <v>0</v>
      </c>
      <c r="AI701" s="161"/>
      <c r="AJ701" s="161">
        <f t="shared" si="595"/>
        <v>0</v>
      </c>
      <c r="AK701" s="161">
        <f t="shared" si="595"/>
        <v>0</v>
      </c>
      <c r="AL701" s="161">
        <f t="shared" si="595"/>
        <v>0</v>
      </c>
      <c r="AM701" s="161">
        <f t="shared" si="595"/>
        <v>0</v>
      </c>
      <c r="AN701" s="161"/>
      <c r="AO701" s="161">
        <f t="shared" si="595"/>
        <v>0</v>
      </c>
      <c r="AP701" s="161">
        <f t="shared" si="595"/>
        <v>0</v>
      </c>
      <c r="AQ701" s="161">
        <f t="shared" si="595"/>
        <v>0</v>
      </c>
      <c r="AR701" s="161">
        <f t="shared" si="595"/>
        <v>0</v>
      </c>
      <c r="AS701" s="161"/>
      <c r="AT701" s="161">
        <f t="shared" si="595"/>
        <v>0</v>
      </c>
      <c r="AU701" s="161">
        <f t="shared" si="595"/>
        <v>0</v>
      </c>
      <c r="AV701" s="161">
        <f t="shared" si="595"/>
        <v>0</v>
      </c>
      <c r="AW701" s="161">
        <f t="shared" si="595"/>
        <v>0</v>
      </c>
      <c r="AX701" s="161"/>
      <c r="AY701" s="161">
        <f t="shared" si="595"/>
        <v>0</v>
      </c>
      <c r="AZ701" s="161">
        <f t="shared" si="595"/>
        <v>0</v>
      </c>
      <c r="BA701" s="161"/>
      <c r="BB701" s="158"/>
      <c r="BC701" s="160"/>
    </row>
    <row r="702" spans="1:55" ht="32.25" customHeight="1">
      <c r="A702" s="288"/>
      <c r="B702" s="287"/>
      <c r="C702" s="287"/>
      <c r="D702" s="146" t="s">
        <v>37</v>
      </c>
      <c r="E702" s="161">
        <f t="shared" si="593"/>
        <v>0</v>
      </c>
      <c r="F702" s="161">
        <f t="shared" si="594"/>
        <v>0</v>
      </c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  <c r="AS702" s="161"/>
      <c r="AT702" s="161"/>
      <c r="AU702" s="161"/>
      <c r="AV702" s="161"/>
      <c r="AW702" s="161"/>
      <c r="AX702" s="161"/>
      <c r="AY702" s="161"/>
      <c r="AZ702" s="161"/>
      <c r="BA702" s="161"/>
      <c r="BB702" s="158"/>
      <c r="BC702" s="160"/>
    </row>
    <row r="703" spans="1:55" ht="50.25" customHeight="1">
      <c r="A703" s="288"/>
      <c r="B703" s="287"/>
      <c r="C703" s="287"/>
      <c r="D703" s="168" t="s">
        <v>2</v>
      </c>
      <c r="E703" s="161">
        <f t="shared" si="593"/>
        <v>0</v>
      </c>
      <c r="F703" s="161">
        <f t="shared" si="594"/>
        <v>0</v>
      </c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1"/>
      <c r="AP703" s="161"/>
      <c r="AQ703" s="161"/>
      <c r="AR703" s="161"/>
      <c r="AS703" s="161"/>
      <c r="AT703" s="161"/>
      <c r="AU703" s="161"/>
      <c r="AV703" s="161"/>
      <c r="AW703" s="161"/>
      <c r="AX703" s="161"/>
      <c r="AY703" s="161"/>
      <c r="AZ703" s="161"/>
      <c r="BA703" s="161"/>
      <c r="BB703" s="158"/>
      <c r="BC703" s="160"/>
    </row>
    <row r="704" spans="1:55" ht="22.5" customHeight="1">
      <c r="A704" s="288"/>
      <c r="B704" s="287"/>
      <c r="C704" s="287"/>
      <c r="D704" s="213" t="s">
        <v>267</v>
      </c>
      <c r="E704" s="161">
        <f>H704+K704+N704+Q704+T704+W704+Z704+AE704+AJ704+AO704+AT704+AY704</f>
        <v>3303.78</v>
      </c>
      <c r="F704" s="161">
        <f t="shared" si="594"/>
        <v>0</v>
      </c>
      <c r="G704" s="161">
        <f t="shared" si="568"/>
        <v>0</v>
      </c>
      <c r="H704" s="161"/>
      <c r="I704" s="161"/>
      <c r="J704" s="161"/>
      <c r="K704" s="161"/>
      <c r="L704" s="161"/>
      <c r="M704" s="161"/>
      <c r="N704" s="161">
        <v>1651.89</v>
      </c>
      <c r="O704" s="161"/>
      <c r="P704" s="161"/>
      <c r="Q704" s="161">
        <v>1651.89</v>
      </c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1"/>
      <c r="AP704" s="161"/>
      <c r="AQ704" s="161"/>
      <c r="AR704" s="161"/>
      <c r="AS704" s="161"/>
      <c r="AT704" s="161"/>
      <c r="AU704" s="161"/>
      <c r="AV704" s="161"/>
      <c r="AW704" s="161"/>
      <c r="AX704" s="161"/>
      <c r="AY704" s="161"/>
      <c r="AZ704" s="161"/>
      <c r="BA704" s="161"/>
      <c r="BB704" s="158"/>
      <c r="BC704" s="160"/>
    </row>
    <row r="705" spans="1:55" ht="82.5" customHeight="1">
      <c r="A705" s="288"/>
      <c r="B705" s="287"/>
      <c r="C705" s="287"/>
      <c r="D705" s="213" t="s">
        <v>273</v>
      </c>
      <c r="E705" s="161">
        <f t="shared" ref="E705:F710" si="596">H705+K705+N705+Q705+T705+W705+Z705+AE705+AJ705+AO705+AT705+AY705</f>
        <v>0</v>
      </c>
      <c r="F705" s="161">
        <f t="shared" si="596"/>
        <v>0</v>
      </c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1"/>
      <c r="AP705" s="161"/>
      <c r="AQ705" s="161"/>
      <c r="AR705" s="161"/>
      <c r="AS705" s="161"/>
      <c r="AT705" s="161"/>
      <c r="AU705" s="161"/>
      <c r="AV705" s="161"/>
      <c r="AW705" s="161"/>
      <c r="AX705" s="161"/>
      <c r="AY705" s="161"/>
      <c r="AZ705" s="161"/>
      <c r="BA705" s="161"/>
      <c r="BB705" s="158"/>
      <c r="BC705" s="160"/>
    </row>
    <row r="706" spans="1:55" ht="22.5" customHeight="1">
      <c r="A706" s="288"/>
      <c r="B706" s="287"/>
      <c r="C706" s="287"/>
      <c r="D706" s="213" t="s">
        <v>268</v>
      </c>
      <c r="E706" s="161">
        <f t="shared" si="596"/>
        <v>0</v>
      </c>
      <c r="F706" s="161">
        <f t="shared" si="594"/>
        <v>0</v>
      </c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  <c r="AQ706" s="161"/>
      <c r="AR706" s="161"/>
      <c r="AS706" s="161"/>
      <c r="AT706" s="161"/>
      <c r="AU706" s="161"/>
      <c r="AV706" s="161"/>
      <c r="AW706" s="161"/>
      <c r="AX706" s="161"/>
      <c r="AY706" s="161"/>
      <c r="AZ706" s="161"/>
      <c r="BA706" s="161"/>
      <c r="BB706" s="158"/>
      <c r="BC706" s="160"/>
    </row>
    <row r="707" spans="1:55" ht="31.2">
      <c r="A707" s="288"/>
      <c r="B707" s="287"/>
      <c r="C707" s="287"/>
      <c r="D707" s="216" t="s">
        <v>43</v>
      </c>
      <c r="E707" s="161">
        <f t="shared" si="596"/>
        <v>0</v>
      </c>
      <c r="F707" s="161">
        <f t="shared" si="594"/>
        <v>0</v>
      </c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1"/>
      <c r="AP707" s="161"/>
      <c r="AQ707" s="161"/>
      <c r="AR707" s="161"/>
      <c r="AS707" s="161"/>
      <c r="AT707" s="161"/>
      <c r="AU707" s="161"/>
      <c r="AV707" s="161"/>
      <c r="AW707" s="161"/>
      <c r="AX707" s="161"/>
      <c r="AY707" s="161"/>
      <c r="AZ707" s="161"/>
      <c r="BA707" s="161"/>
      <c r="BB707" s="158"/>
      <c r="BC707" s="160"/>
    </row>
    <row r="708" spans="1:55" ht="22.5" customHeight="1">
      <c r="A708" s="288"/>
      <c r="B708" s="287" t="s">
        <v>306</v>
      </c>
      <c r="C708" s="287"/>
      <c r="D708" s="148" t="s">
        <v>41</v>
      </c>
      <c r="E708" s="161">
        <f t="shared" si="596"/>
        <v>0</v>
      </c>
      <c r="F708" s="161">
        <f t="shared" ref="F708:F771" si="597">I708+L708+O708+R708+U708+X708+AA708+AF708+AK708+AP708+AU708+AZ708</f>
        <v>0</v>
      </c>
      <c r="G708" s="161" t="e">
        <f t="shared" si="568"/>
        <v>#DIV/0!</v>
      </c>
      <c r="H708" s="161">
        <f>H709+H710+H711+H713+H714</f>
        <v>0</v>
      </c>
      <c r="I708" s="161">
        <f t="shared" ref="I708:AZ708" si="598">I709+I710+I711+I713+I714</f>
        <v>0</v>
      </c>
      <c r="J708" s="161"/>
      <c r="K708" s="161">
        <f t="shared" si="598"/>
        <v>0</v>
      </c>
      <c r="L708" s="161">
        <f t="shared" si="598"/>
        <v>0</v>
      </c>
      <c r="M708" s="161"/>
      <c r="N708" s="161">
        <f t="shared" si="598"/>
        <v>0</v>
      </c>
      <c r="O708" s="161">
        <f t="shared" si="598"/>
        <v>0</v>
      </c>
      <c r="P708" s="161"/>
      <c r="Q708" s="161">
        <f t="shared" si="598"/>
        <v>0</v>
      </c>
      <c r="R708" s="161">
        <f t="shared" si="598"/>
        <v>0</v>
      </c>
      <c r="S708" s="161"/>
      <c r="T708" s="161">
        <f t="shared" si="598"/>
        <v>0</v>
      </c>
      <c r="U708" s="161">
        <f t="shared" si="598"/>
        <v>0</v>
      </c>
      <c r="V708" s="161"/>
      <c r="W708" s="161">
        <f t="shared" si="598"/>
        <v>0</v>
      </c>
      <c r="X708" s="161">
        <f t="shared" si="598"/>
        <v>0</v>
      </c>
      <c r="Y708" s="161"/>
      <c r="Z708" s="161">
        <f t="shared" si="598"/>
        <v>0</v>
      </c>
      <c r="AA708" s="161">
        <f t="shared" si="598"/>
        <v>0</v>
      </c>
      <c r="AB708" s="161">
        <f t="shared" si="598"/>
        <v>0</v>
      </c>
      <c r="AC708" s="161">
        <f t="shared" si="598"/>
        <v>0</v>
      </c>
      <c r="AD708" s="161"/>
      <c r="AE708" s="161">
        <f t="shared" si="598"/>
        <v>0</v>
      </c>
      <c r="AF708" s="161">
        <f t="shared" si="598"/>
        <v>0</v>
      </c>
      <c r="AG708" s="161">
        <f t="shared" si="598"/>
        <v>0</v>
      </c>
      <c r="AH708" s="161">
        <f t="shared" si="598"/>
        <v>0</v>
      </c>
      <c r="AI708" s="161"/>
      <c r="AJ708" s="161">
        <f t="shared" si="598"/>
        <v>0</v>
      </c>
      <c r="AK708" s="161">
        <f t="shared" si="598"/>
        <v>0</v>
      </c>
      <c r="AL708" s="161">
        <f t="shared" si="598"/>
        <v>0</v>
      </c>
      <c r="AM708" s="161">
        <f t="shared" si="598"/>
        <v>0</v>
      </c>
      <c r="AN708" s="161"/>
      <c r="AO708" s="161">
        <f t="shared" si="598"/>
        <v>0</v>
      </c>
      <c r="AP708" s="161">
        <f t="shared" si="598"/>
        <v>0</v>
      </c>
      <c r="AQ708" s="161">
        <f t="shared" si="598"/>
        <v>0</v>
      </c>
      <c r="AR708" s="161">
        <f t="shared" si="598"/>
        <v>0</v>
      </c>
      <c r="AS708" s="161"/>
      <c r="AT708" s="161">
        <f t="shared" si="598"/>
        <v>0</v>
      </c>
      <c r="AU708" s="161">
        <f t="shared" si="598"/>
        <v>0</v>
      </c>
      <c r="AV708" s="161">
        <f t="shared" si="598"/>
        <v>0</v>
      </c>
      <c r="AW708" s="161">
        <f t="shared" si="598"/>
        <v>0</v>
      </c>
      <c r="AX708" s="161"/>
      <c r="AY708" s="161">
        <f t="shared" si="598"/>
        <v>0</v>
      </c>
      <c r="AZ708" s="161">
        <f t="shared" si="598"/>
        <v>0</v>
      </c>
      <c r="BA708" s="161"/>
      <c r="BB708" s="158"/>
      <c r="BC708" s="160"/>
    </row>
    <row r="709" spans="1:55" ht="32.25" customHeight="1">
      <c r="A709" s="288"/>
      <c r="B709" s="287"/>
      <c r="C709" s="287"/>
      <c r="D709" s="146" t="s">
        <v>37</v>
      </c>
      <c r="E709" s="161">
        <f t="shared" si="596"/>
        <v>0</v>
      </c>
      <c r="F709" s="161">
        <f t="shared" si="597"/>
        <v>0</v>
      </c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1"/>
      <c r="AP709" s="161"/>
      <c r="AQ709" s="161"/>
      <c r="AR709" s="161"/>
      <c r="AS709" s="161"/>
      <c r="AT709" s="161"/>
      <c r="AU709" s="161"/>
      <c r="AV709" s="161"/>
      <c r="AW709" s="161"/>
      <c r="AX709" s="161"/>
      <c r="AY709" s="161"/>
      <c r="AZ709" s="161"/>
      <c r="BA709" s="161"/>
      <c r="BB709" s="158"/>
      <c r="BC709" s="160"/>
    </row>
    <row r="710" spans="1:55" ht="50.25" customHeight="1">
      <c r="A710" s="288"/>
      <c r="B710" s="287"/>
      <c r="C710" s="287"/>
      <c r="D710" s="168" t="s">
        <v>2</v>
      </c>
      <c r="E710" s="161">
        <f t="shared" si="596"/>
        <v>0</v>
      </c>
      <c r="F710" s="161">
        <f t="shared" si="597"/>
        <v>0</v>
      </c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1"/>
      <c r="AP710" s="161"/>
      <c r="AQ710" s="161"/>
      <c r="AR710" s="161"/>
      <c r="AS710" s="161"/>
      <c r="AT710" s="161"/>
      <c r="AU710" s="161"/>
      <c r="AV710" s="161"/>
      <c r="AW710" s="161"/>
      <c r="AX710" s="161"/>
      <c r="AY710" s="161"/>
      <c r="AZ710" s="161"/>
      <c r="BA710" s="161"/>
      <c r="BB710" s="158"/>
      <c r="BC710" s="160"/>
    </row>
    <row r="711" spans="1:55" ht="22.5" customHeight="1">
      <c r="A711" s="288"/>
      <c r="B711" s="287"/>
      <c r="C711" s="287"/>
      <c r="D711" s="213" t="s">
        <v>267</v>
      </c>
      <c r="E711" s="161">
        <f>H711+K711+N711+Q711+T711+W711+Z711+AE711+AJ711+AO711+AT711+AY711</f>
        <v>0</v>
      </c>
      <c r="F711" s="161">
        <f t="shared" si="597"/>
        <v>0</v>
      </c>
      <c r="G711" s="161" t="e">
        <f t="shared" si="568"/>
        <v>#DIV/0!</v>
      </c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202"/>
      <c r="U711" s="161"/>
      <c r="V711" s="161"/>
      <c r="W711" s="218"/>
      <c r="X711" s="161"/>
      <c r="Y711" s="161"/>
      <c r="Z711" s="218"/>
      <c r="AA711" s="161"/>
      <c r="AB711" s="161"/>
      <c r="AC711" s="161"/>
      <c r="AD711" s="161"/>
      <c r="AE711" s="218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226"/>
      <c r="AP711" s="161"/>
      <c r="AQ711" s="161"/>
      <c r="AR711" s="161"/>
      <c r="AS711" s="161"/>
      <c r="AT711" s="161"/>
      <c r="AU711" s="161"/>
      <c r="AV711" s="161"/>
      <c r="AW711" s="161"/>
      <c r="AX711" s="161"/>
      <c r="AY711" s="161"/>
      <c r="AZ711" s="161"/>
      <c r="BA711" s="161"/>
      <c r="BB711" s="158"/>
      <c r="BC711" s="160"/>
    </row>
    <row r="712" spans="1:55" ht="82.5" customHeight="1">
      <c r="A712" s="288"/>
      <c r="B712" s="287"/>
      <c r="C712" s="287"/>
      <c r="D712" s="213" t="s">
        <v>273</v>
      </c>
      <c r="E712" s="161">
        <f t="shared" ref="E712:E822" si="599">H712+K712+N712+Q712+T712+W712+Z712+AE712+AJ712+AO712+AT712+AY712</f>
        <v>0</v>
      </c>
      <c r="F712" s="161">
        <f t="shared" si="597"/>
        <v>0</v>
      </c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1"/>
      <c r="AP712" s="161"/>
      <c r="AQ712" s="161"/>
      <c r="AR712" s="161"/>
      <c r="AS712" s="161"/>
      <c r="AT712" s="161"/>
      <c r="AU712" s="161"/>
      <c r="AV712" s="161"/>
      <c r="AW712" s="161"/>
      <c r="AX712" s="161"/>
      <c r="AY712" s="161"/>
      <c r="AZ712" s="161"/>
      <c r="BA712" s="161"/>
      <c r="BB712" s="158"/>
      <c r="BC712" s="160"/>
    </row>
    <row r="713" spans="1:55" ht="22.5" customHeight="1">
      <c r="A713" s="288"/>
      <c r="B713" s="287"/>
      <c r="C713" s="287"/>
      <c r="D713" s="213" t="s">
        <v>268</v>
      </c>
      <c r="E713" s="161">
        <f t="shared" si="599"/>
        <v>0</v>
      </c>
      <c r="F713" s="161">
        <f t="shared" si="597"/>
        <v>0</v>
      </c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  <c r="AQ713" s="161"/>
      <c r="AR713" s="161"/>
      <c r="AS713" s="161"/>
      <c r="AT713" s="161"/>
      <c r="AU713" s="161"/>
      <c r="AV713" s="161"/>
      <c r="AW713" s="161"/>
      <c r="AX713" s="161"/>
      <c r="AY713" s="161"/>
      <c r="AZ713" s="161"/>
      <c r="BA713" s="161"/>
      <c r="BB713" s="158"/>
      <c r="BC713" s="160"/>
    </row>
    <row r="714" spans="1:55" ht="31.2">
      <c r="A714" s="288"/>
      <c r="B714" s="287"/>
      <c r="C714" s="287"/>
      <c r="D714" s="216" t="s">
        <v>43</v>
      </c>
      <c r="E714" s="161">
        <f t="shared" si="599"/>
        <v>0</v>
      </c>
      <c r="F714" s="161">
        <f t="shared" si="597"/>
        <v>0</v>
      </c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  <c r="AQ714" s="161"/>
      <c r="AR714" s="161"/>
      <c r="AS714" s="161"/>
      <c r="AT714" s="161"/>
      <c r="AU714" s="161"/>
      <c r="AV714" s="161"/>
      <c r="AW714" s="161"/>
      <c r="AX714" s="161"/>
      <c r="AY714" s="161"/>
      <c r="AZ714" s="161"/>
      <c r="BA714" s="161"/>
      <c r="BB714" s="158"/>
      <c r="BC714" s="160"/>
    </row>
    <row r="715" spans="1:55" s="172" customFormat="1" ht="22.5" customHeight="1">
      <c r="A715" s="288" t="s">
        <v>333</v>
      </c>
      <c r="B715" s="287" t="s">
        <v>411</v>
      </c>
      <c r="C715" s="287" t="s">
        <v>297</v>
      </c>
      <c r="D715" s="148" t="s">
        <v>41</v>
      </c>
      <c r="E715" s="161">
        <f t="shared" si="599"/>
        <v>75608.98</v>
      </c>
      <c r="F715" s="161">
        <f t="shared" si="597"/>
        <v>75608.98</v>
      </c>
      <c r="G715" s="161">
        <f t="shared" si="568"/>
        <v>100</v>
      </c>
      <c r="H715" s="161">
        <f>H716+H717+H718+H720+H721</f>
        <v>20776</v>
      </c>
      <c r="I715" s="161">
        <f t="shared" ref="I715" si="600">I716+I717+I718+I720+I721</f>
        <v>20776</v>
      </c>
      <c r="J715" s="161"/>
      <c r="K715" s="161">
        <f t="shared" ref="K715:L715" si="601">K716+K717+K718+K720+K721</f>
        <v>54832.979999999996</v>
      </c>
      <c r="L715" s="161">
        <f t="shared" si="601"/>
        <v>54832.979999999996</v>
      </c>
      <c r="M715" s="161"/>
      <c r="N715" s="161">
        <f t="shared" ref="N715:O715" si="602">N716+N717+N718+N720+N721</f>
        <v>0</v>
      </c>
      <c r="O715" s="161">
        <f t="shared" si="602"/>
        <v>0</v>
      </c>
      <c r="P715" s="161"/>
      <c r="Q715" s="161">
        <f t="shared" ref="Q715:R715" si="603">Q716+Q717+Q718+Q720+Q721</f>
        <v>0</v>
      </c>
      <c r="R715" s="161">
        <f t="shared" si="603"/>
        <v>0</v>
      </c>
      <c r="S715" s="161"/>
      <c r="T715" s="161">
        <f t="shared" ref="T715:U715" si="604">T716+T717+T718+T720+T721</f>
        <v>0</v>
      </c>
      <c r="U715" s="161">
        <f t="shared" si="604"/>
        <v>0</v>
      </c>
      <c r="V715" s="161"/>
      <c r="W715" s="161">
        <f t="shared" ref="W715:X715" si="605">W716+W717+W718+W720+W721</f>
        <v>0</v>
      </c>
      <c r="X715" s="161">
        <f t="shared" si="605"/>
        <v>0</v>
      </c>
      <c r="Y715" s="161"/>
      <c r="Z715" s="161">
        <f t="shared" ref="Z715:AC715" si="606">Z716+Z717+Z718+Z720+Z721</f>
        <v>0</v>
      </c>
      <c r="AA715" s="161">
        <f t="shared" si="606"/>
        <v>0</v>
      </c>
      <c r="AB715" s="161">
        <f t="shared" si="606"/>
        <v>0</v>
      </c>
      <c r="AC715" s="161">
        <f t="shared" si="606"/>
        <v>0</v>
      </c>
      <c r="AD715" s="161"/>
      <c r="AE715" s="161">
        <f t="shared" ref="AE715:AH715" si="607">AE716+AE717+AE718+AE720+AE721</f>
        <v>0</v>
      </c>
      <c r="AF715" s="161">
        <f t="shared" si="607"/>
        <v>0</v>
      </c>
      <c r="AG715" s="161">
        <f t="shared" si="607"/>
        <v>0</v>
      </c>
      <c r="AH715" s="161">
        <f t="shared" si="607"/>
        <v>0</v>
      </c>
      <c r="AI715" s="161"/>
      <c r="AJ715" s="161">
        <f t="shared" ref="AJ715:AM715" si="608">AJ716+AJ717+AJ718+AJ720+AJ721</f>
        <v>0</v>
      </c>
      <c r="AK715" s="161">
        <f t="shared" si="608"/>
        <v>0</v>
      </c>
      <c r="AL715" s="161">
        <f t="shared" si="608"/>
        <v>0</v>
      </c>
      <c r="AM715" s="161">
        <f t="shared" si="608"/>
        <v>0</v>
      </c>
      <c r="AN715" s="161"/>
      <c r="AO715" s="161">
        <f t="shared" ref="AO715:AR715" si="609">AO716+AO717+AO718+AO720+AO721</f>
        <v>0</v>
      </c>
      <c r="AP715" s="161">
        <f t="shared" si="609"/>
        <v>0</v>
      </c>
      <c r="AQ715" s="161">
        <f t="shared" si="609"/>
        <v>0</v>
      </c>
      <c r="AR715" s="161">
        <f t="shared" si="609"/>
        <v>0</v>
      </c>
      <c r="AS715" s="161"/>
      <c r="AT715" s="161">
        <f t="shared" ref="AT715:AW715" si="610">AT716+AT717+AT718+AT720+AT721</f>
        <v>0</v>
      </c>
      <c r="AU715" s="161">
        <f t="shared" si="610"/>
        <v>0</v>
      </c>
      <c r="AV715" s="161">
        <f t="shared" si="610"/>
        <v>0</v>
      </c>
      <c r="AW715" s="161">
        <f t="shared" si="610"/>
        <v>0</v>
      </c>
      <c r="AX715" s="161"/>
      <c r="AY715" s="161">
        <f t="shared" ref="AY715:AZ715" si="611">AY716+AY717+AY718+AY720+AY721</f>
        <v>0</v>
      </c>
      <c r="AZ715" s="161">
        <f t="shared" si="611"/>
        <v>0</v>
      </c>
      <c r="BA715" s="161"/>
      <c r="BB715" s="158"/>
      <c r="BC715" s="170"/>
    </row>
    <row r="716" spans="1:55" s="172" customFormat="1" ht="32.25" customHeight="1">
      <c r="A716" s="288"/>
      <c r="B716" s="287"/>
      <c r="C716" s="287"/>
      <c r="D716" s="146" t="s">
        <v>37</v>
      </c>
      <c r="E716" s="161">
        <f t="shared" si="599"/>
        <v>0</v>
      </c>
      <c r="F716" s="161">
        <f t="shared" si="597"/>
        <v>0</v>
      </c>
      <c r="G716" s="161"/>
      <c r="H716" s="161">
        <f>H723+H730+H737+H744+H751+H758+H765+H772+H779</f>
        <v>0</v>
      </c>
      <c r="I716" s="161">
        <f t="shared" ref="I716:BA716" si="612">I723+I730+I737+I744+I751+I758+I765+I772+I779</f>
        <v>0</v>
      </c>
      <c r="J716" s="161">
        <f t="shared" si="612"/>
        <v>0</v>
      </c>
      <c r="K716" s="161">
        <f t="shared" si="612"/>
        <v>0</v>
      </c>
      <c r="L716" s="161">
        <f t="shared" si="612"/>
        <v>0</v>
      </c>
      <c r="M716" s="161">
        <f t="shared" si="612"/>
        <v>0</v>
      </c>
      <c r="N716" s="161">
        <f t="shared" si="612"/>
        <v>0</v>
      </c>
      <c r="O716" s="161">
        <f t="shared" si="612"/>
        <v>0</v>
      </c>
      <c r="P716" s="161">
        <f t="shared" si="612"/>
        <v>0</v>
      </c>
      <c r="Q716" s="161">
        <f t="shared" si="612"/>
        <v>0</v>
      </c>
      <c r="R716" s="161">
        <f t="shared" si="612"/>
        <v>0</v>
      </c>
      <c r="S716" s="161">
        <f t="shared" si="612"/>
        <v>0</v>
      </c>
      <c r="T716" s="161">
        <f t="shared" si="612"/>
        <v>0</v>
      </c>
      <c r="U716" s="161">
        <f t="shared" si="612"/>
        <v>0</v>
      </c>
      <c r="V716" s="161">
        <f t="shared" si="612"/>
        <v>0</v>
      </c>
      <c r="W716" s="161">
        <f t="shared" si="612"/>
        <v>0</v>
      </c>
      <c r="X716" s="161">
        <f t="shared" si="612"/>
        <v>0</v>
      </c>
      <c r="Y716" s="161">
        <f t="shared" si="612"/>
        <v>0</v>
      </c>
      <c r="Z716" s="161">
        <f t="shared" si="612"/>
        <v>0</v>
      </c>
      <c r="AA716" s="161">
        <f t="shared" si="612"/>
        <v>0</v>
      </c>
      <c r="AB716" s="161">
        <f t="shared" si="612"/>
        <v>0</v>
      </c>
      <c r="AC716" s="161">
        <f t="shared" si="612"/>
        <v>0</v>
      </c>
      <c r="AD716" s="161">
        <f t="shared" si="612"/>
        <v>0</v>
      </c>
      <c r="AE716" s="161">
        <f t="shared" si="612"/>
        <v>0</v>
      </c>
      <c r="AF716" s="161">
        <f t="shared" si="612"/>
        <v>0</v>
      </c>
      <c r="AG716" s="161">
        <f t="shared" si="612"/>
        <v>0</v>
      </c>
      <c r="AH716" s="161">
        <f t="shared" si="612"/>
        <v>0</v>
      </c>
      <c r="AI716" s="161">
        <f t="shared" si="612"/>
        <v>0</v>
      </c>
      <c r="AJ716" s="161">
        <f t="shared" si="612"/>
        <v>0</v>
      </c>
      <c r="AK716" s="161">
        <f t="shared" si="612"/>
        <v>0</v>
      </c>
      <c r="AL716" s="161">
        <f t="shared" si="612"/>
        <v>0</v>
      </c>
      <c r="AM716" s="161">
        <f t="shared" si="612"/>
        <v>0</v>
      </c>
      <c r="AN716" s="161">
        <f t="shared" si="612"/>
        <v>0</v>
      </c>
      <c r="AO716" s="161">
        <f t="shared" si="612"/>
        <v>0</v>
      </c>
      <c r="AP716" s="161">
        <f t="shared" si="612"/>
        <v>0</v>
      </c>
      <c r="AQ716" s="161">
        <f t="shared" si="612"/>
        <v>0</v>
      </c>
      <c r="AR716" s="161">
        <f t="shared" si="612"/>
        <v>0</v>
      </c>
      <c r="AS716" s="161">
        <f t="shared" si="612"/>
        <v>0</v>
      </c>
      <c r="AT716" s="161">
        <f t="shared" si="612"/>
        <v>0</v>
      </c>
      <c r="AU716" s="161">
        <f t="shared" si="612"/>
        <v>0</v>
      </c>
      <c r="AV716" s="161">
        <f t="shared" si="612"/>
        <v>0</v>
      </c>
      <c r="AW716" s="161">
        <f t="shared" si="612"/>
        <v>0</v>
      </c>
      <c r="AX716" s="161">
        <f t="shared" si="612"/>
        <v>0</v>
      </c>
      <c r="AY716" s="161">
        <f t="shared" si="612"/>
        <v>0</v>
      </c>
      <c r="AZ716" s="161">
        <f t="shared" si="612"/>
        <v>0</v>
      </c>
      <c r="BA716" s="161">
        <f t="shared" si="612"/>
        <v>0</v>
      </c>
      <c r="BB716" s="158"/>
      <c r="BC716" s="170"/>
    </row>
    <row r="717" spans="1:55" s="172" customFormat="1" ht="50.25" customHeight="1">
      <c r="A717" s="288"/>
      <c r="B717" s="287"/>
      <c r="C717" s="287"/>
      <c r="D717" s="168" t="s">
        <v>2</v>
      </c>
      <c r="E717" s="161">
        <f t="shared" si="599"/>
        <v>0</v>
      </c>
      <c r="F717" s="161">
        <f t="shared" si="597"/>
        <v>0</v>
      </c>
      <c r="G717" s="161"/>
      <c r="H717" s="161">
        <f t="shared" ref="H717:BA717" si="613">H724+H731+H738+H745+H752+H759+H766+H773+H780</f>
        <v>0</v>
      </c>
      <c r="I717" s="161">
        <f t="shared" si="613"/>
        <v>0</v>
      </c>
      <c r="J717" s="161">
        <f t="shared" si="613"/>
        <v>0</v>
      </c>
      <c r="K717" s="161">
        <f t="shared" si="613"/>
        <v>0</v>
      </c>
      <c r="L717" s="161">
        <f t="shared" si="613"/>
        <v>0</v>
      </c>
      <c r="M717" s="161">
        <f t="shared" si="613"/>
        <v>0</v>
      </c>
      <c r="N717" s="161">
        <f t="shared" si="613"/>
        <v>0</v>
      </c>
      <c r="O717" s="161">
        <f t="shared" si="613"/>
        <v>0</v>
      </c>
      <c r="P717" s="161">
        <f t="shared" si="613"/>
        <v>0</v>
      </c>
      <c r="Q717" s="161">
        <f t="shared" si="613"/>
        <v>0</v>
      </c>
      <c r="R717" s="161">
        <f t="shared" si="613"/>
        <v>0</v>
      </c>
      <c r="S717" s="161">
        <f t="shared" si="613"/>
        <v>0</v>
      </c>
      <c r="T717" s="161">
        <f t="shared" si="613"/>
        <v>0</v>
      </c>
      <c r="U717" s="161">
        <f t="shared" si="613"/>
        <v>0</v>
      </c>
      <c r="V717" s="161">
        <f t="shared" si="613"/>
        <v>0</v>
      </c>
      <c r="W717" s="161">
        <f t="shared" si="613"/>
        <v>0</v>
      </c>
      <c r="X717" s="161">
        <f t="shared" si="613"/>
        <v>0</v>
      </c>
      <c r="Y717" s="161">
        <f t="shared" si="613"/>
        <v>0</v>
      </c>
      <c r="Z717" s="161">
        <f t="shared" si="613"/>
        <v>0</v>
      </c>
      <c r="AA717" s="161">
        <f t="shared" si="613"/>
        <v>0</v>
      </c>
      <c r="AB717" s="161">
        <f t="shared" si="613"/>
        <v>0</v>
      </c>
      <c r="AC717" s="161">
        <f t="shared" si="613"/>
        <v>0</v>
      </c>
      <c r="AD717" s="161">
        <f t="shared" si="613"/>
        <v>0</v>
      </c>
      <c r="AE717" s="161">
        <f t="shared" si="613"/>
        <v>0</v>
      </c>
      <c r="AF717" s="161">
        <f t="shared" si="613"/>
        <v>0</v>
      </c>
      <c r="AG717" s="161">
        <f t="shared" si="613"/>
        <v>0</v>
      </c>
      <c r="AH717" s="161">
        <f t="shared" si="613"/>
        <v>0</v>
      </c>
      <c r="AI717" s="161">
        <f t="shared" si="613"/>
        <v>0</v>
      </c>
      <c r="AJ717" s="161">
        <f t="shared" si="613"/>
        <v>0</v>
      </c>
      <c r="AK717" s="161">
        <f t="shared" si="613"/>
        <v>0</v>
      </c>
      <c r="AL717" s="161">
        <f t="shared" si="613"/>
        <v>0</v>
      </c>
      <c r="AM717" s="161">
        <f t="shared" si="613"/>
        <v>0</v>
      </c>
      <c r="AN717" s="161">
        <f t="shared" si="613"/>
        <v>0</v>
      </c>
      <c r="AO717" s="161">
        <f t="shared" si="613"/>
        <v>0</v>
      </c>
      <c r="AP717" s="161">
        <f t="shared" si="613"/>
        <v>0</v>
      </c>
      <c r="AQ717" s="161">
        <f t="shared" si="613"/>
        <v>0</v>
      </c>
      <c r="AR717" s="161">
        <f t="shared" si="613"/>
        <v>0</v>
      </c>
      <c r="AS717" s="161">
        <f t="shared" si="613"/>
        <v>0</v>
      </c>
      <c r="AT717" s="161">
        <f t="shared" si="613"/>
        <v>0</v>
      </c>
      <c r="AU717" s="161">
        <f t="shared" si="613"/>
        <v>0</v>
      </c>
      <c r="AV717" s="161">
        <f t="shared" si="613"/>
        <v>0</v>
      </c>
      <c r="AW717" s="161">
        <f t="shared" si="613"/>
        <v>0</v>
      </c>
      <c r="AX717" s="161">
        <f t="shared" si="613"/>
        <v>0</v>
      </c>
      <c r="AY717" s="161">
        <f t="shared" si="613"/>
        <v>0</v>
      </c>
      <c r="AZ717" s="161">
        <f t="shared" si="613"/>
        <v>0</v>
      </c>
      <c r="BA717" s="161">
        <f t="shared" si="613"/>
        <v>0</v>
      </c>
      <c r="BB717" s="158"/>
      <c r="BC717" s="160"/>
    </row>
    <row r="718" spans="1:55" s="172" customFormat="1" ht="22.5" customHeight="1">
      <c r="A718" s="288"/>
      <c r="B718" s="287"/>
      <c r="C718" s="287"/>
      <c r="D718" s="213" t="s">
        <v>267</v>
      </c>
      <c r="E718" s="161">
        <f>H718+K718+N718+Q718+T718+W718+Z718+AE718+AJ718+AO718+AT718+AY718</f>
        <v>75608.98</v>
      </c>
      <c r="F718" s="161">
        <f t="shared" si="597"/>
        <v>75608.98</v>
      </c>
      <c r="G718" s="161">
        <f t="shared" ref="G718:G774" si="614">F718*100/E718</f>
        <v>100</v>
      </c>
      <c r="H718" s="161">
        <f>H725+H732+H739+H746+H753+H760+H767+H774+H781</f>
        <v>20776</v>
      </c>
      <c r="I718" s="161">
        <f>I725+I732+I739+I746+I753+I760+I767+I774+I781</f>
        <v>20776</v>
      </c>
      <c r="J718" s="161">
        <f t="shared" ref="J718:BA718" si="615">J725+J732+J739+J746+J753+J760+J767+J774+J781</f>
        <v>0</v>
      </c>
      <c r="K718" s="161">
        <f t="shared" si="615"/>
        <v>54832.979999999996</v>
      </c>
      <c r="L718" s="161">
        <f t="shared" si="615"/>
        <v>54832.979999999996</v>
      </c>
      <c r="M718" s="161">
        <f t="shared" si="615"/>
        <v>0</v>
      </c>
      <c r="N718" s="161">
        <f t="shared" si="615"/>
        <v>0</v>
      </c>
      <c r="O718" s="161">
        <f t="shared" si="615"/>
        <v>0</v>
      </c>
      <c r="P718" s="161">
        <f t="shared" si="615"/>
        <v>0</v>
      </c>
      <c r="Q718" s="161">
        <f>Q725+Q732+Q739+Q746+Q753+Q760+Q767+Q774+Q781</f>
        <v>0</v>
      </c>
      <c r="R718" s="161">
        <f t="shared" si="615"/>
        <v>0</v>
      </c>
      <c r="S718" s="161">
        <f t="shared" si="615"/>
        <v>0</v>
      </c>
      <c r="T718" s="161">
        <f t="shared" si="615"/>
        <v>0</v>
      </c>
      <c r="U718" s="161">
        <f t="shared" si="615"/>
        <v>0</v>
      </c>
      <c r="V718" s="161">
        <f t="shared" si="615"/>
        <v>0</v>
      </c>
      <c r="W718" s="161">
        <f t="shared" si="615"/>
        <v>0</v>
      </c>
      <c r="X718" s="161">
        <f t="shared" si="615"/>
        <v>0</v>
      </c>
      <c r="Y718" s="161">
        <f t="shared" si="615"/>
        <v>0</v>
      </c>
      <c r="Z718" s="161">
        <f t="shared" si="615"/>
        <v>0</v>
      </c>
      <c r="AA718" s="161">
        <f t="shared" si="615"/>
        <v>0</v>
      </c>
      <c r="AB718" s="161">
        <f t="shared" si="615"/>
        <v>0</v>
      </c>
      <c r="AC718" s="161">
        <f t="shared" si="615"/>
        <v>0</v>
      </c>
      <c r="AD718" s="161">
        <f t="shared" si="615"/>
        <v>0</v>
      </c>
      <c r="AE718" s="161">
        <f t="shared" si="615"/>
        <v>0</v>
      </c>
      <c r="AF718" s="161">
        <f t="shared" si="615"/>
        <v>0</v>
      </c>
      <c r="AG718" s="161">
        <f t="shared" si="615"/>
        <v>0</v>
      </c>
      <c r="AH718" s="161">
        <f t="shared" si="615"/>
        <v>0</v>
      </c>
      <c r="AI718" s="161">
        <f t="shared" si="615"/>
        <v>0</v>
      </c>
      <c r="AJ718" s="161">
        <f t="shared" si="615"/>
        <v>0</v>
      </c>
      <c r="AK718" s="161">
        <f t="shared" si="615"/>
        <v>0</v>
      </c>
      <c r="AL718" s="161">
        <f t="shared" si="615"/>
        <v>0</v>
      </c>
      <c r="AM718" s="161">
        <f t="shared" si="615"/>
        <v>0</v>
      </c>
      <c r="AN718" s="161">
        <f t="shared" si="615"/>
        <v>0</v>
      </c>
      <c r="AO718" s="161">
        <f t="shared" si="615"/>
        <v>0</v>
      </c>
      <c r="AP718" s="161">
        <f t="shared" si="615"/>
        <v>0</v>
      </c>
      <c r="AQ718" s="161">
        <f t="shared" si="615"/>
        <v>0</v>
      </c>
      <c r="AR718" s="161">
        <f t="shared" si="615"/>
        <v>0</v>
      </c>
      <c r="AS718" s="161">
        <f t="shared" si="615"/>
        <v>0</v>
      </c>
      <c r="AT718" s="161">
        <f t="shared" si="615"/>
        <v>0</v>
      </c>
      <c r="AU718" s="161">
        <f t="shared" si="615"/>
        <v>0</v>
      </c>
      <c r="AV718" s="161">
        <f t="shared" si="615"/>
        <v>0</v>
      </c>
      <c r="AW718" s="161">
        <f t="shared" si="615"/>
        <v>0</v>
      </c>
      <c r="AX718" s="161">
        <f t="shared" si="615"/>
        <v>0</v>
      </c>
      <c r="AY718" s="161">
        <f>AY725+AY732+AY739+AY746+AY753+AY760+AY767+AY774+AY781</f>
        <v>0</v>
      </c>
      <c r="AZ718" s="161">
        <f t="shared" si="615"/>
        <v>0</v>
      </c>
      <c r="BA718" s="161">
        <f t="shared" si="615"/>
        <v>0</v>
      </c>
      <c r="BB718" s="158"/>
      <c r="BC718" s="160"/>
    </row>
    <row r="719" spans="1:55" s="172" customFormat="1" ht="82.5" customHeight="1">
      <c r="A719" s="288"/>
      <c r="B719" s="287"/>
      <c r="C719" s="287"/>
      <c r="D719" s="213" t="s">
        <v>273</v>
      </c>
      <c r="E719" s="161">
        <f t="shared" ref="E719:E724" si="616">H719+K719+N719+Q719+T719+W719+Z719+AE719+AJ719+AO719+AT719+AY719</f>
        <v>0</v>
      </c>
      <c r="F719" s="161">
        <f t="shared" si="597"/>
        <v>0</v>
      </c>
      <c r="G719" s="161"/>
      <c r="H719" s="161">
        <f t="shared" ref="H719:BA719" si="617">H726+H733+H740+H747+H754+H761+H768+H775+H782</f>
        <v>0</v>
      </c>
      <c r="I719" s="161">
        <f t="shared" si="617"/>
        <v>0</v>
      </c>
      <c r="J719" s="161">
        <f t="shared" si="617"/>
        <v>0</v>
      </c>
      <c r="K719" s="161">
        <f t="shared" si="617"/>
        <v>0</v>
      </c>
      <c r="L719" s="161">
        <f t="shared" si="617"/>
        <v>0</v>
      </c>
      <c r="M719" s="161">
        <f t="shared" si="617"/>
        <v>0</v>
      </c>
      <c r="N719" s="161">
        <f t="shared" si="617"/>
        <v>0</v>
      </c>
      <c r="O719" s="161">
        <f t="shared" si="617"/>
        <v>0</v>
      </c>
      <c r="P719" s="161">
        <f t="shared" si="617"/>
        <v>0</v>
      </c>
      <c r="Q719" s="161">
        <f t="shared" si="617"/>
        <v>0</v>
      </c>
      <c r="R719" s="161">
        <f t="shared" si="617"/>
        <v>0</v>
      </c>
      <c r="S719" s="161">
        <f t="shared" si="617"/>
        <v>0</v>
      </c>
      <c r="T719" s="161">
        <f t="shared" si="617"/>
        <v>0</v>
      </c>
      <c r="U719" s="161">
        <f t="shared" si="617"/>
        <v>0</v>
      </c>
      <c r="V719" s="161">
        <f t="shared" si="617"/>
        <v>0</v>
      </c>
      <c r="W719" s="161">
        <f t="shared" si="617"/>
        <v>0</v>
      </c>
      <c r="X719" s="161">
        <f t="shared" si="617"/>
        <v>0</v>
      </c>
      <c r="Y719" s="161">
        <f t="shared" si="617"/>
        <v>0</v>
      </c>
      <c r="Z719" s="161">
        <f t="shared" si="617"/>
        <v>0</v>
      </c>
      <c r="AA719" s="161">
        <f t="shared" si="617"/>
        <v>0</v>
      </c>
      <c r="AB719" s="161">
        <f t="shared" si="617"/>
        <v>0</v>
      </c>
      <c r="AC719" s="161">
        <f t="shared" si="617"/>
        <v>0</v>
      </c>
      <c r="AD719" s="161">
        <f t="shared" si="617"/>
        <v>0</v>
      </c>
      <c r="AE719" s="161">
        <f t="shared" si="617"/>
        <v>0</v>
      </c>
      <c r="AF719" s="161">
        <f t="shared" si="617"/>
        <v>0</v>
      </c>
      <c r="AG719" s="161">
        <f t="shared" si="617"/>
        <v>0</v>
      </c>
      <c r="AH719" s="161">
        <f t="shared" si="617"/>
        <v>0</v>
      </c>
      <c r="AI719" s="161">
        <f t="shared" si="617"/>
        <v>0</v>
      </c>
      <c r="AJ719" s="161">
        <f t="shared" si="617"/>
        <v>0</v>
      </c>
      <c r="AK719" s="161">
        <f t="shared" si="617"/>
        <v>0</v>
      </c>
      <c r="AL719" s="161">
        <f t="shared" si="617"/>
        <v>0</v>
      </c>
      <c r="AM719" s="161">
        <f t="shared" si="617"/>
        <v>0</v>
      </c>
      <c r="AN719" s="161">
        <f t="shared" si="617"/>
        <v>0</v>
      </c>
      <c r="AO719" s="161">
        <f t="shared" si="617"/>
        <v>0</v>
      </c>
      <c r="AP719" s="161">
        <f t="shared" si="617"/>
        <v>0</v>
      </c>
      <c r="AQ719" s="161">
        <f t="shared" si="617"/>
        <v>0</v>
      </c>
      <c r="AR719" s="161">
        <f t="shared" si="617"/>
        <v>0</v>
      </c>
      <c r="AS719" s="161">
        <f t="shared" si="617"/>
        <v>0</v>
      </c>
      <c r="AT719" s="161">
        <f t="shared" si="617"/>
        <v>0</v>
      </c>
      <c r="AU719" s="161">
        <f t="shared" si="617"/>
        <v>0</v>
      </c>
      <c r="AV719" s="161">
        <f t="shared" si="617"/>
        <v>0</v>
      </c>
      <c r="AW719" s="161">
        <f t="shared" si="617"/>
        <v>0</v>
      </c>
      <c r="AX719" s="161">
        <f t="shared" si="617"/>
        <v>0</v>
      </c>
      <c r="AY719" s="161">
        <f t="shared" si="617"/>
        <v>0</v>
      </c>
      <c r="AZ719" s="161">
        <f t="shared" si="617"/>
        <v>0</v>
      </c>
      <c r="BA719" s="161">
        <f t="shared" si="617"/>
        <v>0</v>
      </c>
      <c r="BB719" s="158"/>
      <c r="BC719" s="160"/>
    </row>
    <row r="720" spans="1:55" s="172" customFormat="1" ht="22.5" customHeight="1">
      <c r="A720" s="288"/>
      <c r="B720" s="287"/>
      <c r="C720" s="287"/>
      <c r="D720" s="213" t="s">
        <v>268</v>
      </c>
      <c r="E720" s="161">
        <f t="shared" si="616"/>
        <v>0</v>
      </c>
      <c r="F720" s="161">
        <f t="shared" si="597"/>
        <v>0</v>
      </c>
      <c r="G720" s="161"/>
      <c r="H720" s="161">
        <f t="shared" ref="H720:BA720" si="618">H727+H734+H741+H748+H755+H762+H769+H776+H783</f>
        <v>0</v>
      </c>
      <c r="I720" s="161">
        <f t="shared" si="618"/>
        <v>0</v>
      </c>
      <c r="J720" s="161">
        <f t="shared" si="618"/>
        <v>0</v>
      </c>
      <c r="K720" s="161">
        <f t="shared" si="618"/>
        <v>0</v>
      </c>
      <c r="L720" s="161">
        <f t="shared" si="618"/>
        <v>0</v>
      </c>
      <c r="M720" s="161">
        <f t="shared" si="618"/>
        <v>0</v>
      </c>
      <c r="N720" s="161">
        <f t="shared" si="618"/>
        <v>0</v>
      </c>
      <c r="O720" s="161">
        <f t="shared" si="618"/>
        <v>0</v>
      </c>
      <c r="P720" s="161">
        <f t="shared" si="618"/>
        <v>0</v>
      </c>
      <c r="Q720" s="161">
        <f t="shared" si="618"/>
        <v>0</v>
      </c>
      <c r="R720" s="161">
        <f t="shared" si="618"/>
        <v>0</v>
      </c>
      <c r="S720" s="161">
        <f t="shared" si="618"/>
        <v>0</v>
      </c>
      <c r="T720" s="161">
        <f t="shared" si="618"/>
        <v>0</v>
      </c>
      <c r="U720" s="161">
        <f t="shared" si="618"/>
        <v>0</v>
      </c>
      <c r="V720" s="161">
        <f t="shared" si="618"/>
        <v>0</v>
      </c>
      <c r="W720" s="161">
        <f t="shared" si="618"/>
        <v>0</v>
      </c>
      <c r="X720" s="161">
        <f t="shared" si="618"/>
        <v>0</v>
      </c>
      <c r="Y720" s="161">
        <f t="shared" si="618"/>
        <v>0</v>
      </c>
      <c r="Z720" s="161">
        <f t="shared" si="618"/>
        <v>0</v>
      </c>
      <c r="AA720" s="161">
        <f t="shared" si="618"/>
        <v>0</v>
      </c>
      <c r="AB720" s="161">
        <f t="shared" si="618"/>
        <v>0</v>
      </c>
      <c r="AC720" s="161">
        <f t="shared" si="618"/>
        <v>0</v>
      </c>
      <c r="AD720" s="161">
        <f t="shared" si="618"/>
        <v>0</v>
      </c>
      <c r="AE720" s="161">
        <f t="shared" si="618"/>
        <v>0</v>
      </c>
      <c r="AF720" s="161">
        <f t="shared" si="618"/>
        <v>0</v>
      </c>
      <c r="AG720" s="161">
        <f t="shared" si="618"/>
        <v>0</v>
      </c>
      <c r="AH720" s="161">
        <f t="shared" si="618"/>
        <v>0</v>
      </c>
      <c r="AI720" s="161">
        <f t="shared" si="618"/>
        <v>0</v>
      </c>
      <c r="AJ720" s="161">
        <f t="shared" si="618"/>
        <v>0</v>
      </c>
      <c r="AK720" s="161">
        <f t="shared" si="618"/>
        <v>0</v>
      </c>
      <c r="AL720" s="161">
        <f t="shared" si="618"/>
        <v>0</v>
      </c>
      <c r="AM720" s="161">
        <f t="shared" si="618"/>
        <v>0</v>
      </c>
      <c r="AN720" s="161">
        <f t="shared" si="618"/>
        <v>0</v>
      </c>
      <c r="AO720" s="161">
        <f t="shared" si="618"/>
        <v>0</v>
      </c>
      <c r="AP720" s="161">
        <f t="shared" si="618"/>
        <v>0</v>
      </c>
      <c r="AQ720" s="161">
        <f t="shared" si="618"/>
        <v>0</v>
      </c>
      <c r="AR720" s="161">
        <f t="shared" si="618"/>
        <v>0</v>
      </c>
      <c r="AS720" s="161">
        <f t="shared" si="618"/>
        <v>0</v>
      </c>
      <c r="AT720" s="161">
        <f t="shared" si="618"/>
        <v>0</v>
      </c>
      <c r="AU720" s="161">
        <f t="shared" si="618"/>
        <v>0</v>
      </c>
      <c r="AV720" s="161">
        <f t="shared" si="618"/>
        <v>0</v>
      </c>
      <c r="AW720" s="161">
        <f t="shared" si="618"/>
        <v>0</v>
      </c>
      <c r="AX720" s="161">
        <f t="shared" si="618"/>
        <v>0</v>
      </c>
      <c r="AY720" s="161">
        <f t="shared" si="618"/>
        <v>0</v>
      </c>
      <c r="AZ720" s="161">
        <f t="shared" si="618"/>
        <v>0</v>
      </c>
      <c r="BA720" s="161">
        <f t="shared" si="618"/>
        <v>0</v>
      </c>
      <c r="BB720" s="158"/>
      <c r="BC720" s="160"/>
    </row>
    <row r="721" spans="1:55" s="172" customFormat="1" ht="31.2">
      <c r="A721" s="288"/>
      <c r="B721" s="287"/>
      <c r="C721" s="287"/>
      <c r="D721" s="216" t="s">
        <v>43</v>
      </c>
      <c r="E721" s="161">
        <f t="shared" si="616"/>
        <v>0</v>
      </c>
      <c r="F721" s="161">
        <f t="shared" si="597"/>
        <v>0</v>
      </c>
      <c r="G721" s="161"/>
      <c r="H721" s="161">
        <f t="shared" ref="H721:BA721" si="619">H728+H735+H742+H749+H756+H763+H770+H777+H784</f>
        <v>0</v>
      </c>
      <c r="I721" s="161">
        <f t="shared" si="619"/>
        <v>0</v>
      </c>
      <c r="J721" s="161">
        <f t="shared" si="619"/>
        <v>0</v>
      </c>
      <c r="K721" s="161">
        <f t="shared" si="619"/>
        <v>0</v>
      </c>
      <c r="L721" s="161">
        <f t="shared" si="619"/>
        <v>0</v>
      </c>
      <c r="M721" s="161">
        <f t="shared" si="619"/>
        <v>0</v>
      </c>
      <c r="N721" s="161">
        <f t="shared" si="619"/>
        <v>0</v>
      </c>
      <c r="O721" s="161">
        <f t="shared" si="619"/>
        <v>0</v>
      </c>
      <c r="P721" s="161">
        <f t="shared" si="619"/>
        <v>0</v>
      </c>
      <c r="Q721" s="161">
        <f t="shared" si="619"/>
        <v>0</v>
      </c>
      <c r="R721" s="161">
        <f t="shared" si="619"/>
        <v>0</v>
      </c>
      <c r="S721" s="161">
        <f t="shared" si="619"/>
        <v>0</v>
      </c>
      <c r="T721" s="161">
        <f t="shared" si="619"/>
        <v>0</v>
      </c>
      <c r="U721" s="161">
        <f t="shared" si="619"/>
        <v>0</v>
      </c>
      <c r="V721" s="161">
        <f t="shared" si="619"/>
        <v>0</v>
      </c>
      <c r="W721" s="161">
        <f t="shared" si="619"/>
        <v>0</v>
      </c>
      <c r="X721" s="161">
        <f t="shared" si="619"/>
        <v>0</v>
      </c>
      <c r="Y721" s="161">
        <f t="shared" si="619"/>
        <v>0</v>
      </c>
      <c r="Z721" s="161">
        <f t="shared" si="619"/>
        <v>0</v>
      </c>
      <c r="AA721" s="161">
        <f t="shared" si="619"/>
        <v>0</v>
      </c>
      <c r="AB721" s="161">
        <f t="shared" si="619"/>
        <v>0</v>
      </c>
      <c r="AC721" s="161">
        <f t="shared" si="619"/>
        <v>0</v>
      </c>
      <c r="AD721" s="161">
        <f t="shared" si="619"/>
        <v>0</v>
      </c>
      <c r="AE721" s="161">
        <f t="shared" si="619"/>
        <v>0</v>
      </c>
      <c r="AF721" s="161">
        <f t="shared" si="619"/>
        <v>0</v>
      </c>
      <c r="AG721" s="161">
        <f t="shared" si="619"/>
        <v>0</v>
      </c>
      <c r="AH721" s="161">
        <f t="shared" si="619"/>
        <v>0</v>
      </c>
      <c r="AI721" s="161">
        <f t="shared" si="619"/>
        <v>0</v>
      </c>
      <c r="AJ721" s="161">
        <f t="shared" si="619"/>
        <v>0</v>
      </c>
      <c r="AK721" s="161">
        <f t="shared" si="619"/>
        <v>0</v>
      </c>
      <c r="AL721" s="161">
        <f t="shared" si="619"/>
        <v>0</v>
      </c>
      <c r="AM721" s="161">
        <f t="shared" si="619"/>
        <v>0</v>
      </c>
      <c r="AN721" s="161">
        <f t="shared" si="619"/>
        <v>0</v>
      </c>
      <c r="AO721" s="161">
        <f t="shared" si="619"/>
        <v>0</v>
      </c>
      <c r="AP721" s="161">
        <f t="shared" si="619"/>
        <v>0</v>
      </c>
      <c r="AQ721" s="161">
        <f t="shared" si="619"/>
        <v>0</v>
      </c>
      <c r="AR721" s="161">
        <f t="shared" si="619"/>
        <v>0</v>
      </c>
      <c r="AS721" s="161">
        <f t="shared" si="619"/>
        <v>0</v>
      </c>
      <c r="AT721" s="161">
        <f t="shared" si="619"/>
        <v>0</v>
      </c>
      <c r="AU721" s="161">
        <f t="shared" si="619"/>
        <v>0</v>
      </c>
      <c r="AV721" s="161">
        <f t="shared" si="619"/>
        <v>0</v>
      </c>
      <c r="AW721" s="161">
        <f t="shared" si="619"/>
        <v>0</v>
      </c>
      <c r="AX721" s="161">
        <f t="shared" si="619"/>
        <v>0</v>
      </c>
      <c r="AY721" s="161">
        <f t="shared" si="619"/>
        <v>0</v>
      </c>
      <c r="AZ721" s="161">
        <f t="shared" si="619"/>
        <v>0</v>
      </c>
      <c r="BA721" s="161">
        <f t="shared" si="619"/>
        <v>0</v>
      </c>
      <c r="BB721" s="158"/>
      <c r="BC721" s="160"/>
    </row>
    <row r="722" spans="1:55" ht="22.5" customHeight="1">
      <c r="A722" s="288"/>
      <c r="B722" s="287" t="s">
        <v>298</v>
      </c>
      <c r="C722" s="287" t="s">
        <v>297</v>
      </c>
      <c r="D722" s="148" t="s">
        <v>41</v>
      </c>
      <c r="E722" s="161">
        <f t="shared" si="616"/>
        <v>0</v>
      </c>
      <c r="F722" s="161">
        <f t="shared" si="597"/>
        <v>0</v>
      </c>
      <c r="G722" s="161" t="e">
        <f t="shared" si="614"/>
        <v>#DIV/0!</v>
      </c>
      <c r="H722" s="161">
        <f>H723+H724+H725+H727+H728</f>
        <v>0</v>
      </c>
      <c r="I722" s="161">
        <f t="shared" ref="I722" si="620">I723+I724+I725+I727+I728</f>
        <v>0</v>
      </c>
      <c r="J722" s="161"/>
      <c r="K722" s="161">
        <f t="shared" ref="K722:L722" si="621">K723+K724+K725+K727+K728</f>
        <v>0</v>
      </c>
      <c r="L722" s="161">
        <f t="shared" si="621"/>
        <v>0</v>
      </c>
      <c r="M722" s="161"/>
      <c r="N722" s="161">
        <f t="shared" ref="N722:O722" si="622">N723+N724+N725+N727+N728</f>
        <v>0</v>
      </c>
      <c r="O722" s="161">
        <f t="shared" si="622"/>
        <v>0</v>
      </c>
      <c r="P722" s="161"/>
      <c r="Q722" s="161">
        <f>Q723+Q724+Q725+Q727+Q728</f>
        <v>0</v>
      </c>
      <c r="R722" s="161">
        <f t="shared" ref="R722:U722" si="623">R723+R724+R725+R727+R728</f>
        <v>0</v>
      </c>
      <c r="S722" s="161">
        <f t="shared" si="623"/>
        <v>0</v>
      </c>
      <c r="T722" s="161">
        <f t="shared" si="623"/>
        <v>0</v>
      </c>
      <c r="U722" s="161">
        <f t="shared" si="623"/>
        <v>0</v>
      </c>
      <c r="V722" s="161"/>
      <c r="W722" s="161">
        <f t="shared" ref="W722:X722" si="624">W723+W724+W725+W727+W728</f>
        <v>0</v>
      </c>
      <c r="X722" s="161">
        <f t="shared" si="624"/>
        <v>0</v>
      </c>
      <c r="Y722" s="161"/>
      <c r="Z722" s="161">
        <f t="shared" ref="Z722:AC722" si="625">Z723+Z724+Z725+Z727+Z728</f>
        <v>0</v>
      </c>
      <c r="AA722" s="161">
        <f t="shared" si="625"/>
        <v>0</v>
      </c>
      <c r="AB722" s="161">
        <f t="shared" si="625"/>
        <v>0</v>
      </c>
      <c r="AC722" s="161">
        <f t="shared" si="625"/>
        <v>0</v>
      </c>
      <c r="AD722" s="161"/>
      <c r="AE722" s="161">
        <f t="shared" ref="AE722:AH722" si="626">AE723+AE724+AE725+AE727+AE728</f>
        <v>0</v>
      </c>
      <c r="AF722" s="161">
        <f t="shared" si="626"/>
        <v>0</v>
      </c>
      <c r="AG722" s="161">
        <f t="shared" si="626"/>
        <v>0</v>
      </c>
      <c r="AH722" s="161">
        <f t="shared" si="626"/>
        <v>0</v>
      </c>
      <c r="AI722" s="161"/>
      <c r="AJ722" s="161">
        <f t="shared" ref="AJ722:AM722" si="627">AJ723+AJ724+AJ725+AJ727+AJ728</f>
        <v>0</v>
      </c>
      <c r="AK722" s="161">
        <f t="shared" si="627"/>
        <v>0</v>
      </c>
      <c r="AL722" s="161">
        <f t="shared" si="627"/>
        <v>0</v>
      </c>
      <c r="AM722" s="161">
        <f t="shared" si="627"/>
        <v>0</v>
      </c>
      <c r="AN722" s="161"/>
      <c r="AO722" s="161">
        <f t="shared" ref="AO722:AR722" si="628">AO723+AO724+AO725+AO727+AO728</f>
        <v>0</v>
      </c>
      <c r="AP722" s="161">
        <f t="shared" si="628"/>
        <v>0</v>
      </c>
      <c r="AQ722" s="161">
        <f t="shared" si="628"/>
        <v>0</v>
      </c>
      <c r="AR722" s="161">
        <f t="shared" si="628"/>
        <v>0</v>
      </c>
      <c r="AS722" s="161"/>
      <c r="AT722" s="161">
        <f t="shared" ref="AT722:AW722" si="629">AT723+AT724+AT725+AT727+AT728</f>
        <v>0</v>
      </c>
      <c r="AU722" s="161">
        <f t="shared" si="629"/>
        <v>0</v>
      </c>
      <c r="AV722" s="161">
        <f t="shared" si="629"/>
        <v>0</v>
      </c>
      <c r="AW722" s="161">
        <f t="shared" si="629"/>
        <v>0</v>
      </c>
      <c r="AX722" s="161"/>
      <c r="AY722" s="161">
        <f>AY723+AY724+AY725+AY727+AY728</f>
        <v>0</v>
      </c>
      <c r="AZ722" s="161">
        <f t="shared" ref="AZ722" si="630">AZ723+AZ724+AZ725+AZ727+AZ728</f>
        <v>0</v>
      </c>
      <c r="BA722" s="161"/>
      <c r="BB722" s="158"/>
      <c r="BC722" s="160"/>
    </row>
    <row r="723" spans="1:55" ht="32.25" customHeight="1">
      <c r="A723" s="288"/>
      <c r="B723" s="287"/>
      <c r="C723" s="287"/>
      <c r="D723" s="146" t="s">
        <v>37</v>
      </c>
      <c r="E723" s="161">
        <f t="shared" si="616"/>
        <v>0</v>
      </c>
      <c r="F723" s="161">
        <f t="shared" si="597"/>
        <v>0</v>
      </c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  <c r="AQ723" s="161"/>
      <c r="AR723" s="161"/>
      <c r="AS723" s="161"/>
      <c r="AT723" s="161"/>
      <c r="AU723" s="161"/>
      <c r="AV723" s="161"/>
      <c r="AW723" s="161"/>
      <c r="AX723" s="161"/>
      <c r="AY723" s="161"/>
      <c r="AZ723" s="161"/>
      <c r="BA723" s="161"/>
      <c r="BB723" s="158"/>
      <c r="BC723" s="160"/>
    </row>
    <row r="724" spans="1:55" ht="50.25" customHeight="1">
      <c r="A724" s="288"/>
      <c r="B724" s="287"/>
      <c r="C724" s="287"/>
      <c r="D724" s="168" t="s">
        <v>2</v>
      </c>
      <c r="E724" s="161">
        <f t="shared" si="616"/>
        <v>0</v>
      </c>
      <c r="F724" s="161">
        <f t="shared" si="597"/>
        <v>0</v>
      </c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  <c r="AQ724" s="161"/>
      <c r="AR724" s="161"/>
      <c r="AS724" s="161"/>
      <c r="AT724" s="161"/>
      <c r="AU724" s="161"/>
      <c r="AV724" s="161"/>
      <c r="AW724" s="161"/>
      <c r="AX724" s="161"/>
      <c r="AY724" s="161"/>
      <c r="AZ724" s="161"/>
      <c r="BA724" s="161"/>
      <c r="BB724" s="158"/>
      <c r="BC724" s="160"/>
    </row>
    <row r="725" spans="1:55" ht="22.5" customHeight="1">
      <c r="A725" s="288"/>
      <c r="B725" s="287"/>
      <c r="C725" s="287"/>
      <c r="D725" s="213" t="s">
        <v>267</v>
      </c>
      <c r="E725" s="161">
        <f>H725+K725+N725+Q725+T725+W725+Z725+AE725+AJ725+AO725+AT725+AY725</f>
        <v>0</v>
      </c>
      <c r="F725" s="161">
        <f t="shared" si="597"/>
        <v>0</v>
      </c>
      <c r="G725" s="161" t="e">
        <f t="shared" si="614"/>
        <v>#DIV/0!</v>
      </c>
      <c r="H725" s="161"/>
      <c r="I725" s="161"/>
      <c r="J725" s="161"/>
      <c r="K725" s="161"/>
      <c r="L725" s="161"/>
      <c r="M725" s="161"/>
      <c r="N725" s="161"/>
      <c r="O725" s="161"/>
      <c r="P725" s="161"/>
      <c r="Q725" s="202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  <c r="AQ725" s="161"/>
      <c r="AR725" s="161"/>
      <c r="AS725" s="161"/>
      <c r="AT725" s="161"/>
      <c r="AU725" s="161"/>
      <c r="AV725" s="161"/>
      <c r="AW725" s="161"/>
      <c r="AX725" s="161"/>
      <c r="AY725" s="197"/>
      <c r="AZ725" s="161"/>
      <c r="BA725" s="161"/>
      <c r="BB725" s="158"/>
      <c r="BC725" s="160"/>
    </row>
    <row r="726" spans="1:55" ht="82.5" customHeight="1">
      <c r="A726" s="288"/>
      <c r="B726" s="287"/>
      <c r="C726" s="287"/>
      <c r="D726" s="213" t="s">
        <v>273</v>
      </c>
      <c r="E726" s="161">
        <f t="shared" ref="E726:E731" si="631">H726+K726+N726+Q726+T726+W726+Z726+AE726+AJ726+AO726+AT726+AY726</f>
        <v>0</v>
      </c>
      <c r="F726" s="161">
        <f t="shared" si="597"/>
        <v>0</v>
      </c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  <c r="AS726" s="161"/>
      <c r="AT726" s="161"/>
      <c r="AU726" s="161"/>
      <c r="AV726" s="161"/>
      <c r="AW726" s="161"/>
      <c r="AX726" s="161"/>
      <c r="AY726" s="161"/>
      <c r="AZ726" s="161"/>
      <c r="BA726" s="161"/>
      <c r="BB726" s="158"/>
      <c r="BC726" s="160"/>
    </row>
    <row r="727" spans="1:55" ht="22.5" customHeight="1">
      <c r="A727" s="288"/>
      <c r="B727" s="287"/>
      <c r="C727" s="287"/>
      <c r="D727" s="213" t="s">
        <v>268</v>
      </c>
      <c r="E727" s="161">
        <f t="shared" si="631"/>
        <v>0</v>
      </c>
      <c r="F727" s="161">
        <f t="shared" si="597"/>
        <v>0</v>
      </c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  <c r="AQ727" s="161"/>
      <c r="AR727" s="161"/>
      <c r="AS727" s="161"/>
      <c r="AT727" s="161"/>
      <c r="AU727" s="161"/>
      <c r="AV727" s="161"/>
      <c r="AW727" s="161"/>
      <c r="AX727" s="161"/>
      <c r="AY727" s="161"/>
      <c r="AZ727" s="161"/>
      <c r="BA727" s="161"/>
      <c r="BB727" s="158"/>
      <c r="BC727" s="160"/>
    </row>
    <row r="728" spans="1:55" ht="31.2">
      <c r="A728" s="288"/>
      <c r="B728" s="287"/>
      <c r="C728" s="287"/>
      <c r="D728" s="216" t="s">
        <v>43</v>
      </c>
      <c r="E728" s="161">
        <f t="shared" si="631"/>
        <v>0</v>
      </c>
      <c r="F728" s="161">
        <f t="shared" si="597"/>
        <v>0</v>
      </c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1"/>
      <c r="AR728" s="161"/>
      <c r="AS728" s="161"/>
      <c r="AT728" s="161"/>
      <c r="AU728" s="161"/>
      <c r="AV728" s="161"/>
      <c r="AW728" s="161"/>
      <c r="AX728" s="161"/>
      <c r="AY728" s="161"/>
      <c r="AZ728" s="161"/>
      <c r="BA728" s="161"/>
      <c r="BB728" s="158"/>
      <c r="BC728" s="160"/>
    </row>
    <row r="729" spans="1:55" ht="22.5" customHeight="1">
      <c r="A729" s="288"/>
      <c r="B729" s="287" t="s">
        <v>299</v>
      </c>
      <c r="C729" s="287" t="s">
        <v>297</v>
      </c>
      <c r="D729" s="148" t="s">
        <v>41</v>
      </c>
      <c r="E729" s="161">
        <f t="shared" si="631"/>
        <v>724.05</v>
      </c>
      <c r="F729" s="161">
        <f t="shared" si="597"/>
        <v>724.05</v>
      </c>
      <c r="G729" s="161">
        <f t="shared" si="614"/>
        <v>100</v>
      </c>
      <c r="H729" s="161">
        <f>H730+H731+H732+H3397</f>
        <v>0</v>
      </c>
      <c r="I729" s="161">
        <f>I730+I731+I732+I3397</f>
        <v>0</v>
      </c>
      <c r="J729" s="161"/>
      <c r="K729" s="161">
        <f>K730+K731+K732+K3397</f>
        <v>724.05</v>
      </c>
      <c r="L729" s="161">
        <f>L730+L731+L732+L3397</f>
        <v>724.05</v>
      </c>
      <c r="M729" s="161"/>
      <c r="N729" s="161">
        <f>N730+N731+N732+N3397</f>
        <v>0</v>
      </c>
      <c r="O729" s="161">
        <f>O730+O731+O732+O3397</f>
        <v>0</v>
      </c>
      <c r="P729" s="161"/>
      <c r="Q729" s="161">
        <f>Q730+Q731+Q732+Q3397</f>
        <v>0</v>
      </c>
      <c r="R729" s="161">
        <f>R730+R731+R732+R3397</f>
        <v>0</v>
      </c>
      <c r="S729" s="161"/>
      <c r="T729" s="161">
        <f>T730+T731+T732+T3397</f>
        <v>0</v>
      </c>
      <c r="U729" s="161">
        <f>U730+U731+U732+U3397</f>
        <v>0</v>
      </c>
      <c r="V729" s="161"/>
      <c r="W729" s="161">
        <f>W730+W731+W732+W3397</f>
        <v>0</v>
      </c>
      <c r="X729" s="161">
        <f>X730+X731+X732+X3397</f>
        <v>0</v>
      </c>
      <c r="Y729" s="161"/>
      <c r="Z729" s="161">
        <f>Z730+Z731+Z732+Z3397</f>
        <v>0</v>
      </c>
      <c r="AA729" s="161">
        <f>AA730+AA731+AA732+AA3397</f>
        <v>0</v>
      </c>
      <c r="AB729" s="161">
        <f>AB730+AB731+AB732+AB3397</f>
        <v>0</v>
      </c>
      <c r="AC729" s="161">
        <f>AC730+AC731+AC732+AC3397</f>
        <v>0</v>
      </c>
      <c r="AD729" s="161"/>
      <c r="AE729" s="161">
        <f>AE730+AE731+AE732+AE3397</f>
        <v>0</v>
      </c>
      <c r="AF729" s="161">
        <f>AF730+AF731+AF732+AF3397</f>
        <v>0</v>
      </c>
      <c r="AG729" s="161">
        <f>AG730+AG731+AG732+AG3397</f>
        <v>0</v>
      </c>
      <c r="AH729" s="161">
        <f>AH730+AH731+AH732+AH3397</f>
        <v>0</v>
      </c>
      <c r="AI729" s="161"/>
      <c r="AJ729" s="161">
        <f>AJ730+AJ731+AJ732+AJ3397</f>
        <v>0</v>
      </c>
      <c r="AK729" s="161">
        <f>AK730+AK731+AK732+AK3397</f>
        <v>0</v>
      </c>
      <c r="AL729" s="161">
        <f>AL730+AL731+AL732+AL3397</f>
        <v>0</v>
      </c>
      <c r="AM729" s="161">
        <f>AM730+AM731+AM732+AM3397</f>
        <v>0</v>
      </c>
      <c r="AN729" s="161"/>
      <c r="AO729" s="161">
        <f>AO730+AO731+AO732+AO3397</f>
        <v>0</v>
      </c>
      <c r="AP729" s="161">
        <f>AP730+AP731+AP732+AP3397</f>
        <v>0</v>
      </c>
      <c r="AQ729" s="161">
        <f>AQ730+AQ731+AQ732+AQ3397</f>
        <v>0</v>
      </c>
      <c r="AR729" s="161">
        <f>AR730+AR731+AR732+AR3397</f>
        <v>0</v>
      </c>
      <c r="AS729" s="161"/>
      <c r="AT729" s="161">
        <f t="shared" ref="AT729:AZ729" si="632">AT730+AT731+AT732+AT3397</f>
        <v>0</v>
      </c>
      <c r="AU729" s="161">
        <f t="shared" si="632"/>
        <v>0</v>
      </c>
      <c r="AV729" s="161">
        <f t="shared" si="632"/>
        <v>0</v>
      </c>
      <c r="AW729" s="161">
        <f t="shared" si="632"/>
        <v>0</v>
      </c>
      <c r="AX729" s="161">
        <f t="shared" si="632"/>
        <v>0</v>
      </c>
      <c r="AY729" s="161">
        <f t="shared" si="632"/>
        <v>0</v>
      </c>
      <c r="AZ729" s="161">
        <f t="shared" si="632"/>
        <v>0</v>
      </c>
      <c r="BA729" s="161"/>
      <c r="BB729" s="158"/>
      <c r="BC729" s="160"/>
    </row>
    <row r="730" spans="1:55" ht="32.25" customHeight="1">
      <c r="A730" s="288"/>
      <c r="B730" s="287"/>
      <c r="C730" s="287"/>
      <c r="D730" s="146" t="s">
        <v>37</v>
      </c>
      <c r="E730" s="161">
        <f t="shared" si="631"/>
        <v>0</v>
      </c>
      <c r="F730" s="161">
        <f t="shared" si="597"/>
        <v>0</v>
      </c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  <c r="AQ730" s="161"/>
      <c r="AR730" s="161"/>
      <c r="AS730" s="161"/>
      <c r="AT730" s="161"/>
      <c r="AU730" s="161"/>
      <c r="AV730" s="161"/>
      <c r="AW730" s="161"/>
      <c r="AX730" s="161"/>
      <c r="AY730" s="161"/>
      <c r="AZ730" s="161"/>
      <c r="BA730" s="161"/>
      <c r="BB730" s="158"/>
      <c r="BC730" s="160"/>
    </row>
    <row r="731" spans="1:55" ht="50.25" customHeight="1">
      <c r="A731" s="288"/>
      <c r="B731" s="287"/>
      <c r="C731" s="287"/>
      <c r="D731" s="168" t="s">
        <v>2</v>
      </c>
      <c r="E731" s="161">
        <f t="shared" si="631"/>
        <v>0</v>
      </c>
      <c r="F731" s="161">
        <f t="shared" si="597"/>
        <v>0</v>
      </c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  <c r="AQ731" s="161"/>
      <c r="AR731" s="161"/>
      <c r="AS731" s="161"/>
      <c r="AT731" s="161"/>
      <c r="AU731" s="161"/>
      <c r="AV731" s="161"/>
      <c r="AW731" s="161"/>
      <c r="AX731" s="161"/>
      <c r="AY731" s="161"/>
      <c r="AZ731" s="161"/>
      <c r="BA731" s="161"/>
      <c r="BB731" s="158"/>
      <c r="BC731" s="160"/>
    </row>
    <row r="732" spans="1:55" ht="22.5" customHeight="1">
      <c r="A732" s="288"/>
      <c r="B732" s="287"/>
      <c r="C732" s="287"/>
      <c r="D732" s="213" t="s">
        <v>267</v>
      </c>
      <c r="E732" s="161">
        <f>H732+K732+N732+Q732+T732+W732+Z732+AE732+AJ732+AO732+AT732+AY732</f>
        <v>724.05</v>
      </c>
      <c r="F732" s="161">
        <f t="shared" si="597"/>
        <v>724.05</v>
      </c>
      <c r="G732" s="161">
        <f t="shared" si="614"/>
        <v>100</v>
      </c>
      <c r="H732" s="161"/>
      <c r="I732" s="161"/>
      <c r="J732" s="161"/>
      <c r="K732" s="161">
        <v>724.05</v>
      </c>
      <c r="L732" s="161">
        <v>724.05</v>
      </c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  <c r="AQ732" s="161"/>
      <c r="AR732" s="161"/>
      <c r="AS732" s="161"/>
      <c r="AT732" s="161"/>
      <c r="AU732" s="161"/>
      <c r="AV732" s="161"/>
      <c r="AW732" s="161"/>
      <c r="AX732" s="161"/>
      <c r="AY732" s="161"/>
      <c r="AZ732" s="161"/>
      <c r="BA732" s="161"/>
      <c r="BB732" s="158"/>
      <c r="BC732" s="160"/>
    </row>
    <row r="733" spans="1:55" ht="82.5" customHeight="1">
      <c r="A733" s="288"/>
      <c r="B733" s="287"/>
      <c r="C733" s="287"/>
      <c r="D733" s="213" t="s">
        <v>273</v>
      </c>
      <c r="E733" s="161">
        <f t="shared" ref="E733:E738" si="633">H733+K733+N733+Q733+T733+W733+Z733+AE733+AJ733+AO733+AT733+AY733</f>
        <v>0</v>
      </c>
      <c r="F733" s="161">
        <f t="shared" si="597"/>
        <v>0</v>
      </c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  <c r="AQ733" s="161"/>
      <c r="AR733" s="161"/>
      <c r="AS733" s="161"/>
      <c r="AT733" s="161"/>
      <c r="AU733" s="161"/>
      <c r="AV733" s="161"/>
      <c r="AW733" s="161"/>
      <c r="AX733" s="161"/>
      <c r="AY733" s="161"/>
      <c r="AZ733" s="161"/>
      <c r="BA733" s="161"/>
      <c r="BB733" s="158"/>
      <c r="BC733" s="160"/>
    </row>
    <row r="734" spans="1:55" ht="22.5" customHeight="1">
      <c r="A734" s="288"/>
      <c r="B734" s="287"/>
      <c r="C734" s="287"/>
      <c r="D734" s="213" t="s">
        <v>268</v>
      </c>
      <c r="E734" s="161">
        <f t="shared" si="633"/>
        <v>0</v>
      </c>
      <c r="F734" s="161">
        <f t="shared" si="597"/>
        <v>0</v>
      </c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  <c r="AQ734" s="161"/>
      <c r="AR734" s="161"/>
      <c r="AS734" s="161"/>
      <c r="AT734" s="161"/>
      <c r="AU734" s="161"/>
      <c r="AV734" s="161"/>
      <c r="AW734" s="161"/>
      <c r="AX734" s="161"/>
      <c r="AY734" s="161"/>
      <c r="AZ734" s="161"/>
      <c r="BA734" s="161"/>
      <c r="BB734" s="158"/>
      <c r="BC734" s="160"/>
    </row>
    <row r="735" spans="1:55" ht="31.2">
      <c r="A735" s="288"/>
      <c r="B735" s="287"/>
      <c r="C735" s="287"/>
      <c r="D735" s="216" t="s">
        <v>43</v>
      </c>
      <c r="E735" s="161">
        <f t="shared" si="633"/>
        <v>0</v>
      </c>
      <c r="F735" s="161">
        <f t="shared" si="597"/>
        <v>0</v>
      </c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  <c r="AQ735" s="161"/>
      <c r="AR735" s="161"/>
      <c r="AS735" s="161"/>
      <c r="AT735" s="161"/>
      <c r="AU735" s="161"/>
      <c r="AV735" s="161"/>
      <c r="AW735" s="161"/>
      <c r="AX735" s="161"/>
      <c r="AY735" s="161"/>
      <c r="AZ735" s="161"/>
      <c r="BA735" s="161"/>
      <c r="BB735" s="158"/>
      <c r="BC735" s="160"/>
    </row>
    <row r="736" spans="1:55" ht="22.5" customHeight="1">
      <c r="A736" s="288"/>
      <c r="B736" s="287" t="s">
        <v>300</v>
      </c>
      <c r="C736" s="287" t="s">
        <v>297</v>
      </c>
      <c r="D736" s="148" t="s">
        <v>41</v>
      </c>
      <c r="E736" s="161">
        <f t="shared" si="633"/>
        <v>5121.74</v>
      </c>
      <c r="F736" s="161">
        <f t="shared" si="597"/>
        <v>5121.74</v>
      </c>
      <c r="G736" s="161">
        <f t="shared" si="614"/>
        <v>100</v>
      </c>
      <c r="H736" s="161">
        <f>H737+H738+H739+H741+H742</f>
        <v>0</v>
      </c>
      <c r="I736" s="161">
        <f t="shared" ref="I736" si="634">I737+I738+I739+I741+I742</f>
        <v>0</v>
      </c>
      <c r="J736" s="161"/>
      <c r="K736" s="161">
        <f t="shared" ref="K736:L736" si="635">K737+K738+K739+K741+K742</f>
        <v>5121.74</v>
      </c>
      <c r="L736" s="161">
        <f t="shared" si="635"/>
        <v>5121.74</v>
      </c>
      <c r="M736" s="161"/>
      <c r="N736" s="161">
        <f t="shared" ref="N736:O736" si="636">N737+N738+N739+N741+N742</f>
        <v>0</v>
      </c>
      <c r="O736" s="161">
        <f t="shared" si="636"/>
        <v>0</v>
      </c>
      <c r="P736" s="161"/>
      <c r="Q736" s="161">
        <f t="shared" ref="Q736:R736" si="637">Q737+Q738+Q739+Q741+Q742</f>
        <v>0</v>
      </c>
      <c r="R736" s="161">
        <f t="shared" si="637"/>
        <v>0</v>
      </c>
      <c r="S736" s="161"/>
      <c r="T736" s="161">
        <f t="shared" ref="T736:U736" si="638">T737+T738+T739+T741+T742</f>
        <v>0</v>
      </c>
      <c r="U736" s="161">
        <f t="shared" si="638"/>
        <v>0</v>
      </c>
      <c r="V736" s="161"/>
      <c r="W736" s="161">
        <f t="shared" ref="W736:X736" si="639">W737+W738+W739+W741+W742</f>
        <v>0</v>
      </c>
      <c r="X736" s="161">
        <f t="shared" si="639"/>
        <v>0</v>
      </c>
      <c r="Y736" s="161"/>
      <c r="Z736" s="161">
        <f t="shared" ref="Z736:AC736" si="640">Z737+Z738+Z739+Z741+Z742</f>
        <v>0</v>
      </c>
      <c r="AA736" s="161">
        <f t="shared" si="640"/>
        <v>0</v>
      </c>
      <c r="AB736" s="161">
        <f t="shared" si="640"/>
        <v>0</v>
      </c>
      <c r="AC736" s="161">
        <f t="shared" si="640"/>
        <v>0</v>
      </c>
      <c r="AD736" s="161"/>
      <c r="AE736" s="161">
        <f t="shared" ref="AE736:AH736" si="641">AE737+AE738+AE739+AE741+AE742</f>
        <v>0</v>
      </c>
      <c r="AF736" s="161">
        <f t="shared" si="641"/>
        <v>0</v>
      </c>
      <c r="AG736" s="161">
        <f t="shared" si="641"/>
        <v>0</v>
      </c>
      <c r="AH736" s="161">
        <f t="shared" si="641"/>
        <v>0</v>
      </c>
      <c r="AI736" s="161"/>
      <c r="AJ736" s="161">
        <f t="shared" ref="AJ736:AM736" si="642">AJ737+AJ738+AJ739+AJ741+AJ742</f>
        <v>0</v>
      </c>
      <c r="AK736" s="161">
        <f t="shared" si="642"/>
        <v>0</v>
      </c>
      <c r="AL736" s="161">
        <f t="shared" si="642"/>
        <v>0</v>
      </c>
      <c r="AM736" s="161">
        <f t="shared" si="642"/>
        <v>0</v>
      </c>
      <c r="AN736" s="161"/>
      <c r="AO736" s="161">
        <f t="shared" ref="AO736:AR736" si="643">AO737+AO738+AO739+AO741+AO742</f>
        <v>0</v>
      </c>
      <c r="AP736" s="161">
        <f t="shared" si="643"/>
        <v>0</v>
      </c>
      <c r="AQ736" s="161">
        <f t="shared" si="643"/>
        <v>0</v>
      </c>
      <c r="AR736" s="161">
        <f t="shared" si="643"/>
        <v>0</v>
      </c>
      <c r="AS736" s="161"/>
      <c r="AT736" s="161">
        <f t="shared" ref="AT736:AW736" si="644">AT737+AT738+AT739+AT741+AT742</f>
        <v>0</v>
      </c>
      <c r="AU736" s="161">
        <f t="shared" si="644"/>
        <v>0</v>
      </c>
      <c r="AV736" s="161">
        <f t="shared" si="644"/>
        <v>0</v>
      </c>
      <c r="AW736" s="161">
        <f t="shared" si="644"/>
        <v>0</v>
      </c>
      <c r="AX736" s="161"/>
      <c r="AY736" s="161">
        <f t="shared" ref="AY736:AZ736" si="645">AY737+AY738+AY739+AY741+AY742</f>
        <v>0</v>
      </c>
      <c r="AZ736" s="161">
        <f t="shared" si="645"/>
        <v>0</v>
      </c>
      <c r="BA736" s="161"/>
      <c r="BB736" s="158"/>
      <c r="BC736" s="160"/>
    </row>
    <row r="737" spans="1:55" ht="32.25" customHeight="1">
      <c r="A737" s="288"/>
      <c r="B737" s="287"/>
      <c r="C737" s="287"/>
      <c r="D737" s="146" t="s">
        <v>37</v>
      </c>
      <c r="E737" s="161">
        <f t="shared" si="633"/>
        <v>0</v>
      </c>
      <c r="F737" s="161">
        <f t="shared" si="597"/>
        <v>0</v>
      </c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  <c r="AQ737" s="161"/>
      <c r="AR737" s="161"/>
      <c r="AS737" s="161"/>
      <c r="AT737" s="161"/>
      <c r="AU737" s="161"/>
      <c r="AV737" s="161"/>
      <c r="AW737" s="161"/>
      <c r="AX737" s="161"/>
      <c r="AY737" s="161"/>
      <c r="AZ737" s="161"/>
      <c r="BA737" s="161"/>
      <c r="BB737" s="158"/>
      <c r="BC737" s="160"/>
    </row>
    <row r="738" spans="1:55" ht="50.25" customHeight="1">
      <c r="A738" s="288"/>
      <c r="B738" s="287"/>
      <c r="C738" s="287"/>
      <c r="D738" s="168" t="s">
        <v>2</v>
      </c>
      <c r="E738" s="161">
        <f t="shared" si="633"/>
        <v>0</v>
      </c>
      <c r="F738" s="161">
        <f t="shared" si="597"/>
        <v>0</v>
      </c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  <c r="AQ738" s="161"/>
      <c r="AR738" s="161"/>
      <c r="AS738" s="161"/>
      <c r="AT738" s="161"/>
      <c r="AU738" s="161"/>
      <c r="AV738" s="161"/>
      <c r="AW738" s="161"/>
      <c r="AX738" s="161"/>
      <c r="AY738" s="161"/>
      <c r="AZ738" s="161"/>
      <c r="BA738" s="161"/>
      <c r="BB738" s="158"/>
      <c r="BC738" s="160"/>
    </row>
    <row r="739" spans="1:55" ht="22.5" customHeight="1">
      <c r="A739" s="288"/>
      <c r="B739" s="287"/>
      <c r="C739" s="287"/>
      <c r="D739" s="213" t="s">
        <v>267</v>
      </c>
      <c r="E739" s="161">
        <f>H739+K739+N739+Q739+T739+W739+Z739+AE739+AJ739+AO739+AT739+AY739</f>
        <v>5121.74</v>
      </c>
      <c r="F739" s="161">
        <f t="shared" si="597"/>
        <v>5121.74</v>
      </c>
      <c r="G739" s="161">
        <f t="shared" si="614"/>
        <v>100</v>
      </c>
      <c r="H739" s="161"/>
      <c r="I739" s="161"/>
      <c r="J739" s="161"/>
      <c r="K739" s="161">
        <v>5121.74</v>
      </c>
      <c r="L739" s="161">
        <v>5121.74</v>
      </c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97"/>
      <c r="AK739" s="197"/>
      <c r="AL739" s="161"/>
      <c r="AM739" s="161"/>
      <c r="AN739" s="161"/>
      <c r="AO739" s="161"/>
      <c r="AP739" s="161"/>
      <c r="AQ739" s="161"/>
      <c r="AR739" s="161"/>
      <c r="AS739" s="161"/>
      <c r="AT739" s="161"/>
      <c r="AU739" s="161"/>
      <c r="AV739" s="161"/>
      <c r="AW739" s="161"/>
      <c r="AX739" s="161"/>
      <c r="AY739" s="161"/>
      <c r="AZ739" s="161"/>
      <c r="BA739" s="161"/>
      <c r="BB739" s="158"/>
      <c r="BC739" s="160"/>
    </row>
    <row r="740" spans="1:55" ht="82.5" customHeight="1">
      <c r="A740" s="288"/>
      <c r="B740" s="287"/>
      <c r="C740" s="287"/>
      <c r="D740" s="213" t="s">
        <v>273</v>
      </c>
      <c r="E740" s="161">
        <f t="shared" ref="E740:E745" si="646">H740+K740+N740+Q740+T740+W740+Z740+AE740+AJ740+AO740+AT740+AY740</f>
        <v>0</v>
      </c>
      <c r="F740" s="161">
        <f t="shared" si="597"/>
        <v>0</v>
      </c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  <c r="AQ740" s="161"/>
      <c r="AR740" s="161"/>
      <c r="AS740" s="161"/>
      <c r="AT740" s="161"/>
      <c r="AU740" s="161"/>
      <c r="AV740" s="161"/>
      <c r="AW740" s="161"/>
      <c r="AX740" s="161"/>
      <c r="AY740" s="161"/>
      <c r="AZ740" s="161"/>
      <c r="BA740" s="161"/>
      <c r="BB740" s="158"/>
      <c r="BC740" s="160"/>
    </row>
    <row r="741" spans="1:55" ht="22.5" customHeight="1">
      <c r="A741" s="288"/>
      <c r="B741" s="287"/>
      <c r="C741" s="287"/>
      <c r="D741" s="213" t="s">
        <v>268</v>
      </c>
      <c r="E741" s="161">
        <f t="shared" si="646"/>
        <v>0</v>
      </c>
      <c r="F741" s="161">
        <f t="shared" si="597"/>
        <v>0</v>
      </c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  <c r="AQ741" s="161"/>
      <c r="AR741" s="161"/>
      <c r="AS741" s="161"/>
      <c r="AT741" s="161"/>
      <c r="AU741" s="161"/>
      <c r="AV741" s="161"/>
      <c r="AW741" s="161"/>
      <c r="AX741" s="161"/>
      <c r="AY741" s="161"/>
      <c r="AZ741" s="161"/>
      <c r="BA741" s="161"/>
      <c r="BB741" s="158"/>
      <c r="BC741" s="160"/>
    </row>
    <row r="742" spans="1:55" ht="31.2">
      <c r="A742" s="288"/>
      <c r="B742" s="287"/>
      <c r="C742" s="287"/>
      <c r="D742" s="216" t="s">
        <v>43</v>
      </c>
      <c r="E742" s="161">
        <f t="shared" si="646"/>
        <v>0</v>
      </c>
      <c r="F742" s="161">
        <f t="shared" si="597"/>
        <v>0</v>
      </c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  <c r="AQ742" s="161"/>
      <c r="AR742" s="161"/>
      <c r="AS742" s="161"/>
      <c r="AT742" s="161"/>
      <c r="AU742" s="161"/>
      <c r="AV742" s="161"/>
      <c r="AW742" s="161"/>
      <c r="AX742" s="161"/>
      <c r="AY742" s="161"/>
      <c r="AZ742" s="161"/>
      <c r="BA742" s="161"/>
      <c r="BB742" s="158"/>
      <c r="BC742" s="160"/>
    </row>
    <row r="743" spans="1:55" ht="22.5" customHeight="1">
      <c r="A743" s="288"/>
      <c r="B743" s="287" t="s">
        <v>301</v>
      </c>
      <c r="C743" s="287"/>
      <c r="D743" s="148" t="s">
        <v>41</v>
      </c>
      <c r="E743" s="161">
        <f t="shared" si="646"/>
        <v>148.58000000000001</v>
      </c>
      <c r="F743" s="161">
        <f t="shared" si="597"/>
        <v>148.58000000000001</v>
      </c>
      <c r="G743" s="161"/>
      <c r="H743" s="161">
        <f>H744+H745+H746+H748+H749</f>
        <v>0</v>
      </c>
      <c r="I743" s="161">
        <f t="shared" ref="I743" si="647">I744+I745+I746+I748+I749</f>
        <v>0</v>
      </c>
      <c r="J743" s="161"/>
      <c r="K743" s="161">
        <f t="shared" ref="K743:L743" si="648">K744+K745+K746+K748+K749</f>
        <v>148.58000000000001</v>
      </c>
      <c r="L743" s="161">
        <f t="shared" si="648"/>
        <v>148.58000000000001</v>
      </c>
      <c r="M743" s="161"/>
      <c r="N743" s="161">
        <f t="shared" ref="N743:O743" si="649">N744+N745+N746+N748+N749</f>
        <v>0</v>
      </c>
      <c r="O743" s="161">
        <f t="shared" si="649"/>
        <v>0</v>
      </c>
      <c r="P743" s="161"/>
      <c r="Q743" s="161">
        <f t="shared" ref="Q743:R743" si="650">Q744+Q745+Q746+Q748+Q749</f>
        <v>0</v>
      </c>
      <c r="R743" s="161">
        <f t="shared" si="650"/>
        <v>0</v>
      </c>
      <c r="S743" s="161"/>
      <c r="T743" s="161">
        <f t="shared" ref="T743:U743" si="651">T744+T745+T746+T748+T749</f>
        <v>0</v>
      </c>
      <c r="U743" s="161">
        <f t="shared" si="651"/>
        <v>0</v>
      </c>
      <c r="V743" s="161"/>
      <c r="W743" s="161">
        <f t="shared" ref="W743:X743" si="652">W744+W745+W746+W748+W749</f>
        <v>0</v>
      </c>
      <c r="X743" s="161">
        <f t="shared" si="652"/>
        <v>0</v>
      </c>
      <c r="Y743" s="161"/>
      <c r="Z743" s="161">
        <f t="shared" ref="Z743:AC743" si="653">Z744+Z745+Z746+Z748+Z749</f>
        <v>0</v>
      </c>
      <c r="AA743" s="161">
        <f t="shared" si="653"/>
        <v>0</v>
      </c>
      <c r="AB743" s="161">
        <f t="shared" si="653"/>
        <v>0</v>
      </c>
      <c r="AC743" s="161">
        <f t="shared" si="653"/>
        <v>0</v>
      </c>
      <c r="AD743" s="161"/>
      <c r="AE743" s="161">
        <f t="shared" ref="AE743:AH743" si="654">AE744+AE745+AE746+AE748+AE749</f>
        <v>0</v>
      </c>
      <c r="AF743" s="161">
        <f t="shared" si="654"/>
        <v>0</v>
      </c>
      <c r="AG743" s="161">
        <f t="shared" si="654"/>
        <v>0</v>
      </c>
      <c r="AH743" s="161">
        <f t="shared" si="654"/>
        <v>0</v>
      </c>
      <c r="AI743" s="161"/>
      <c r="AJ743" s="161">
        <f t="shared" ref="AJ743:AM743" si="655">AJ744+AJ745+AJ746+AJ748+AJ749</f>
        <v>0</v>
      </c>
      <c r="AK743" s="161">
        <f t="shared" si="655"/>
        <v>0</v>
      </c>
      <c r="AL743" s="161">
        <f t="shared" si="655"/>
        <v>0</v>
      </c>
      <c r="AM743" s="161">
        <f t="shared" si="655"/>
        <v>0</v>
      </c>
      <c r="AN743" s="161"/>
      <c r="AO743" s="161">
        <f t="shared" ref="AO743:AR743" si="656">AO744+AO745+AO746+AO748+AO749</f>
        <v>0</v>
      </c>
      <c r="AP743" s="161">
        <f t="shared" si="656"/>
        <v>0</v>
      </c>
      <c r="AQ743" s="161">
        <f t="shared" si="656"/>
        <v>0</v>
      </c>
      <c r="AR743" s="161">
        <f t="shared" si="656"/>
        <v>0</v>
      </c>
      <c r="AS743" s="161"/>
      <c r="AT743" s="161">
        <f t="shared" ref="AT743:AW743" si="657">AT744+AT745+AT746+AT748+AT749</f>
        <v>0</v>
      </c>
      <c r="AU743" s="161">
        <f t="shared" si="657"/>
        <v>0</v>
      </c>
      <c r="AV743" s="161">
        <f t="shared" si="657"/>
        <v>0</v>
      </c>
      <c r="AW743" s="161">
        <f t="shared" si="657"/>
        <v>0</v>
      </c>
      <c r="AX743" s="161"/>
      <c r="AY743" s="161">
        <f t="shared" ref="AY743:AZ743" si="658">AY744+AY745+AY746+AY748+AY749</f>
        <v>0</v>
      </c>
      <c r="AZ743" s="161">
        <f t="shared" si="658"/>
        <v>0</v>
      </c>
      <c r="BA743" s="161"/>
      <c r="BB743" s="158"/>
      <c r="BC743" s="160"/>
    </row>
    <row r="744" spans="1:55" ht="32.25" customHeight="1">
      <c r="A744" s="288"/>
      <c r="B744" s="287"/>
      <c r="C744" s="287"/>
      <c r="D744" s="146" t="s">
        <v>37</v>
      </c>
      <c r="E744" s="161">
        <f t="shared" si="646"/>
        <v>0</v>
      </c>
      <c r="F744" s="161">
        <f t="shared" si="597"/>
        <v>0</v>
      </c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  <c r="AQ744" s="161"/>
      <c r="AR744" s="161"/>
      <c r="AS744" s="161"/>
      <c r="AT744" s="161"/>
      <c r="AU744" s="161"/>
      <c r="AV744" s="161"/>
      <c r="AW744" s="161"/>
      <c r="AX744" s="161"/>
      <c r="AY744" s="161"/>
      <c r="AZ744" s="161"/>
      <c r="BA744" s="161"/>
      <c r="BB744" s="158"/>
      <c r="BC744" s="160"/>
    </row>
    <row r="745" spans="1:55" ht="50.25" customHeight="1">
      <c r="A745" s="288"/>
      <c r="B745" s="287"/>
      <c r="C745" s="287"/>
      <c r="D745" s="168" t="s">
        <v>2</v>
      </c>
      <c r="E745" s="161">
        <f t="shared" si="646"/>
        <v>0</v>
      </c>
      <c r="F745" s="161">
        <f t="shared" si="597"/>
        <v>0</v>
      </c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1"/>
      <c r="AP745" s="161"/>
      <c r="AQ745" s="161"/>
      <c r="AR745" s="161"/>
      <c r="AS745" s="161"/>
      <c r="AT745" s="161"/>
      <c r="AU745" s="161"/>
      <c r="AV745" s="161"/>
      <c r="AW745" s="161"/>
      <c r="AX745" s="161"/>
      <c r="AY745" s="161"/>
      <c r="AZ745" s="161"/>
      <c r="BA745" s="161"/>
      <c r="BB745" s="158"/>
      <c r="BC745" s="160"/>
    </row>
    <row r="746" spans="1:55" ht="22.5" customHeight="1">
      <c r="A746" s="288"/>
      <c r="B746" s="287"/>
      <c r="C746" s="287"/>
      <c r="D746" s="213" t="s">
        <v>267</v>
      </c>
      <c r="E746" s="161">
        <f>H746+K746+N746+Q746+T746+W746+Z746+AE746+AJ746+AO746+AT746+AY746</f>
        <v>148.58000000000001</v>
      </c>
      <c r="F746" s="161">
        <f t="shared" si="597"/>
        <v>148.58000000000001</v>
      </c>
      <c r="G746" s="161"/>
      <c r="H746" s="161"/>
      <c r="I746" s="161"/>
      <c r="J746" s="161"/>
      <c r="K746" s="161">
        <v>148.58000000000001</v>
      </c>
      <c r="L746" s="161">
        <v>148.58000000000001</v>
      </c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  <c r="AQ746" s="161"/>
      <c r="AR746" s="161"/>
      <c r="AS746" s="161"/>
      <c r="AT746" s="161"/>
      <c r="AU746" s="161"/>
      <c r="AV746" s="161"/>
      <c r="AW746" s="161"/>
      <c r="AX746" s="161"/>
      <c r="AY746" s="161"/>
      <c r="AZ746" s="161"/>
      <c r="BA746" s="161"/>
      <c r="BB746" s="158"/>
      <c r="BC746" s="160"/>
    </row>
    <row r="747" spans="1:55" ht="82.5" customHeight="1">
      <c r="A747" s="288"/>
      <c r="B747" s="287"/>
      <c r="C747" s="287"/>
      <c r="D747" s="213" t="s">
        <v>273</v>
      </c>
      <c r="E747" s="161">
        <f t="shared" ref="E747:E752" si="659">H747+K747+N747+Q747+T747+W747+Z747+AE747+AJ747+AO747+AT747+AY747</f>
        <v>0</v>
      </c>
      <c r="F747" s="161">
        <f t="shared" si="597"/>
        <v>0</v>
      </c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1"/>
      <c r="AP747" s="161"/>
      <c r="AQ747" s="161"/>
      <c r="AR747" s="161"/>
      <c r="AS747" s="161"/>
      <c r="AT747" s="161"/>
      <c r="AU747" s="161"/>
      <c r="AV747" s="161"/>
      <c r="AW747" s="161"/>
      <c r="AX747" s="161"/>
      <c r="AY747" s="161"/>
      <c r="AZ747" s="161"/>
      <c r="BA747" s="161"/>
      <c r="BB747" s="158"/>
      <c r="BC747" s="160"/>
    </row>
    <row r="748" spans="1:55" ht="22.5" customHeight="1">
      <c r="A748" s="288"/>
      <c r="B748" s="287"/>
      <c r="C748" s="287"/>
      <c r="D748" s="213" t="s">
        <v>268</v>
      </c>
      <c r="E748" s="161">
        <f t="shared" si="659"/>
        <v>0</v>
      </c>
      <c r="F748" s="161">
        <f t="shared" si="597"/>
        <v>0</v>
      </c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1"/>
      <c r="AP748" s="161"/>
      <c r="AQ748" s="161"/>
      <c r="AR748" s="161"/>
      <c r="AS748" s="161"/>
      <c r="AT748" s="161"/>
      <c r="AU748" s="161"/>
      <c r="AV748" s="161"/>
      <c r="AW748" s="161"/>
      <c r="AX748" s="161"/>
      <c r="AY748" s="161"/>
      <c r="AZ748" s="161"/>
      <c r="BA748" s="161"/>
      <c r="BB748" s="158"/>
      <c r="BC748" s="160"/>
    </row>
    <row r="749" spans="1:55" ht="31.2">
      <c r="A749" s="288"/>
      <c r="B749" s="287"/>
      <c r="C749" s="287"/>
      <c r="D749" s="216" t="s">
        <v>43</v>
      </c>
      <c r="E749" s="161">
        <f t="shared" si="659"/>
        <v>0</v>
      </c>
      <c r="F749" s="161">
        <f t="shared" si="597"/>
        <v>0</v>
      </c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1"/>
      <c r="AP749" s="161"/>
      <c r="AQ749" s="161"/>
      <c r="AR749" s="161"/>
      <c r="AS749" s="161"/>
      <c r="AT749" s="161"/>
      <c r="AU749" s="161"/>
      <c r="AV749" s="161"/>
      <c r="AW749" s="161"/>
      <c r="AX749" s="161"/>
      <c r="AY749" s="161"/>
      <c r="AZ749" s="161"/>
      <c r="BA749" s="161"/>
      <c r="BB749" s="158"/>
      <c r="BC749" s="160"/>
    </row>
    <row r="750" spans="1:55" ht="22.5" customHeight="1">
      <c r="A750" s="288"/>
      <c r="B750" s="287" t="s">
        <v>302</v>
      </c>
      <c r="C750" s="287"/>
      <c r="D750" s="148" t="s">
        <v>41</v>
      </c>
      <c r="E750" s="161">
        <f t="shared" si="659"/>
        <v>34623.800000000003</v>
      </c>
      <c r="F750" s="161">
        <f t="shared" si="597"/>
        <v>34623.800000000003</v>
      </c>
      <c r="G750" s="161">
        <f t="shared" si="614"/>
        <v>100</v>
      </c>
      <c r="H750" s="161">
        <f>H751+H752+H753+H755+H756</f>
        <v>9296.42</v>
      </c>
      <c r="I750" s="161">
        <f t="shared" ref="I750" si="660">I751+I752+I753+I755+I756</f>
        <v>9296.42</v>
      </c>
      <c r="J750" s="161"/>
      <c r="K750" s="161">
        <f t="shared" ref="K750:L750" si="661">K751+K752+K753+K755+K756</f>
        <v>25327.38</v>
      </c>
      <c r="L750" s="161">
        <f t="shared" si="661"/>
        <v>25327.38</v>
      </c>
      <c r="M750" s="161"/>
      <c r="N750" s="161">
        <f t="shared" ref="N750:O750" si="662">N751+N752+N753+N755+N756</f>
        <v>0</v>
      </c>
      <c r="O750" s="161">
        <f t="shared" si="662"/>
        <v>0</v>
      </c>
      <c r="P750" s="161"/>
      <c r="Q750" s="161">
        <f t="shared" ref="Q750:R750" si="663">Q751+Q752+Q753+Q755+Q756</f>
        <v>0</v>
      </c>
      <c r="R750" s="161">
        <f t="shared" si="663"/>
        <v>0</v>
      </c>
      <c r="S750" s="161"/>
      <c r="T750" s="161">
        <f t="shared" ref="T750:U750" si="664">T751+T752+T753+T755+T756</f>
        <v>0</v>
      </c>
      <c r="U750" s="161">
        <f t="shared" si="664"/>
        <v>0</v>
      </c>
      <c r="V750" s="161"/>
      <c r="W750" s="161">
        <f t="shared" ref="W750:X750" si="665">W751+W752+W753+W755+W756</f>
        <v>0</v>
      </c>
      <c r="X750" s="161">
        <f t="shared" si="665"/>
        <v>0</v>
      </c>
      <c r="Y750" s="161"/>
      <c r="Z750" s="161">
        <f t="shared" ref="Z750:AC750" si="666">Z751+Z752+Z753+Z755+Z756</f>
        <v>0</v>
      </c>
      <c r="AA750" s="161">
        <f t="shared" si="666"/>
        <v>0</v>
      </c>
      <c r="AB750" s="161">
        <f t="shared" si="666"/>
        <v>0</v>
      </c>
      <c r="AC750" s="161">
        <f t="shared" si="666"/>
        <v>0</v>
      </c>
      <c r="AD750" s="161"/>
      <c r="AE750" s="161">
        <f t="shared" ref="AE750:AH750" si="667">AE751+AE752+AE753+AE755+AE756</f>
        <v>0</v>
      </c>
      <c r="AF750" s="161">
        <f t="shared" si="667"/>
        <v>0</v>
      </c>
      <c r="AG750" s="161">
        <f t="shared" si="667"/>
        <v>0</v>
      </c>
      <c r="AH750" s="161">
        <f t="shared" si="667"/>
        <v>0</v>
      </c>
      <c r="AI750" s="161"/>
      <c r="AJ750" s="161">
        <f t="shared" ref="AJ750:AM750" si="668">AJ751+AJ752+AJ753+AJ755+AJ756</f>
        <v>0</v>
      </c>
      <c r="AK750" s="161">
        <f t="shared" si="668"/>
        <v>0</v>
      </c>
      <c r="AL750" s="161">
        <f t="shared" si="668"/>
        <v>0</v>
      </c>
      <c r="AM750" s="161">
        <f t="shared" si="668"/>
        <v>0</v>
      </c>
      <c r="AN750" s="161"/>
      <c r="AO750" s="161">
        <f t="shared" ref="AO750:AR750" si="669">AO751+AO752+AO753+AO755+AO756</f>
        <v>0</v>
      </c>
      <c r="AP750" s="161">
        <f t="shared" si="669"/>
        <v>0</v>
      </c>
      <c r="AQ750" s="161">
        <f t="shared" si="669"/>
        <v>0</v>
      </c>
      <c r="AR750" s="161">
        <f t="shared" si="669"/>
        <v>0</v>
      </c>
      <c r="AS750" s="161"/>
      <c r="AT750" s="161">
        <f t="shared" ref="AT750:AW750" si="670">AT751+AT752+AT753+AT755+AT756</f>
        <v>0</v>
      </c>
      <c r="AU750" s="161">
        <f t="shared" si="670"/>
        <v>0</v>
      </c>
      <c r="AV750" s="161">
        <f t="shared" si="670"/>
        <v>0</v>
      </c>
      <c r="AW750" s="161">
        <f t="shared" si="670"/>
        <v>0</v>
      </c>
      <c r="AX750" s="161"/>
      <c r="AY750" s="161">
        <f t="shared" ref="AY750:AZ750" si="671">AY751+AY752+AY753+AY755+AY756</f>
        <v>0</v>
      </c>
      <c r="AZ750" s="161">
        <f t="shared" si="671"/>
        <v>0</v>
      </c>
      <c r="BA750" s="161"/>
      <c r="BB750" s="158"/>
      <c r="BC750" s="160"/>
    </row>
    <row r="751" spans="1:55" ht="32.25" customHeight="1">
      <c r="A751" s="288"/>
      <c r="B751" s="287"/>
      <c r="C751" s="287"/>
      <c r="D751" s="146" t="s">
        <v>37</v>
      </c>
      <c r="E751" s="161">
        <f t="shared" si="659"/>
        <v>0</v>
      </c>
      <c r="F751" s="161">
        <f t="shared" si="597"/>
        <v>0</v>
      </c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  <c r="AJ751" s="161"/>
      <c r="AK751" s="161"/>
      <c r="AL751" s="161"/>
      <c r="AM751" s="161"/>
      <c r="AN751" s="161"/>
      <c r="AO751" s="161"/>
      <c r="AP751" s="161"/>
      <c r="AQ751" s="161"/>
      <c r="AR751" s="161"/>
      <c r="AS751" s="161"/>
      <c r="AT751" s="161"/>
      <c r="AU751" s="161"/>
      <c r="AV751" s="161"/>
      <c r="AW751" s="161"/>
      <c r="AX751" s="161"/>
      <c r="AY751" s="161"/>
      <c r="AZ751" s="161"/>
      <c r="BA751" s="161"/>
      <c r="BB751" s="158"/>
      <c r="BC751" s="160"/>
    </row>
    <row r="752" spans="1:55" ht="50.25" customHeight="1">
      <c r="A752" s="288"/>
      <c r="B752" s="287"/>
      <c r="C752" s="287"/>
      <c r="D752" s="168" t="s">
        <v>2</v>
      </c>
      <c r="E752" s="161">
        <f t="shared" si="659"/>
        <v>0</v>
      </c>
      <c r="F752" s="161">
        <f t="shared" si="597"/>
        <v>0</v>
      </c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  <c r="AJ752" s="161"/>
      <c r="AK752" s="161"/>
      <c r="AL752" s="161"/>
      <c r="AM752" s="161"/>
      <c r="AN752" s="161"/>
      <c r="AO752" s="161"/>
      <c r="AP752" s="161"/>
      <c r="AQ752" s="161"/>
      <c r="AR752" s="161"/>
      <c r="AS752" s="161"/>
      <c r="AT752" s="161"/>
      <c r="AU752" s="161"/>
      <c r="AV752" s="161"/>
      <c r="AW752" s="161"/>
      <c r="AX752" s="161"/>
      <c r="AY752" s="161"/>
      <c r="AZ752" s="161"/>
      <c r="BA752" s="161"/>
      <c r="BB752" s="158"/>
      <c r="BC752" s="160"/>
    </row>
    <row r="753" spans="1:55" ht="22.5" customHeight="1">
      <c r="A753" s="288"/>
      <c r="B753" s="287"/>
      <c r="C753" s="287"/>
      <c r="D753" s="213" t="s">
        <v>267</v>
      </c>
      <c r="E753" s="161">
        <f>H753+K753+N753+Q753+T753+W753+Z753+AE753+AJ753+AO753+AT753+AY753</f>
        <v>34623.800000000003</v>
      </c>
      <c r="F753" s="161">
        <f t="shared" si="597"/>
        <v>34623.800000000003</v>
      </c>
      <c r="G753" s="161">
        <f t="shared" si="614"/>
        <v>100</v>
      </c>
      <c r="H753" s="161">
        <v>9296.42</v>
      </c>
      <c r="I753" s="161">
        <v>9296.42</v>
      </c>
      <c r="J753" s="161"/>
      <c r="K753" s="161">
        <v>25327.38</v>
      </c>
      <c r="L753" s="161">
        <v>25327.38</v>
      </c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  <c r="AJ753" s="161"/>
      <c r="AK753" s="161"/>
      <c r="AL753" s="161"/>
      <c r="AM753" s="161"/>
      <c r="AN753" s="161"/>
      <c r="AO753" s="161"/>
      <c r="AP753" s="161"/>
      <c r="AQ753" s="161"/>
      <c r="AR753" s="161"/>
      <c r="AS753" s="161"/>
      <c r="AT753" s="161"/>
      <c r="AU753" s="161"/>
      <c r="AV753" s="161"/>
      <c r="AW753" s="161"/>
      <c r="AX753" s="161"/>
      <c r="AY753" s="161"/>
      <c r="AZ753" s="161"/>
      <c r="BA753" s="161"/>
      <c r="BB753" s="158"/>
      <c r="BC753" s="160"/>
    </row>
    <row r="754" spans="1:55" ht="82.5" customHeight="1">
      <c r="A754" s="288"/>
      <c r="B754" s="287"/>
      <c r="C754" s="287"/>
      <c r="D754" s="213" t="s">
        <v>273</v>
      </c>
      <c r="E754" s="161">
        <f t="shared" ref="E754:E759" si="672">H754+K754+N754+Q754+T754+W754+Z754+AE754+AJ754+AO754+AT754+AY754</f>
        <v>0</v>
      </c>
      <c r="F754" s="161">
        <f t="shared" si="597"/>
        <v>0</v>
      </c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  <c r="AJ754" s="161"/>
      <c r="AK754" s="161"/>
      <c r="AL754" s="161"/>
      <c r="AM754" s="161"/>
      <c r="AN754" s="161"/>
      <c r="AO754" s="161"/>
      <c r="AP754" s="161"/>
      <c r="AQ754" s="161"/>
      <c r="AR754" s="161"/>
      <c r="AS754" s="161"/>
      <c r="AT754" s="161"/>
      <c r="AU754" s="161"/>
      <c r="AV754" s="161"/>
      <c r="AW754" s="161"/>
      <c r="AX754" s="161"/>
      <c r="AY754" s="161"/>
      <c r="AZ754" s="161"/>
      <c r="BA754" s="161"/>
      <c r="BB754" s="158"/>
      <c r="BC754" s="160"/>
    </row>
    <row r="755" spans="1:55" ht="22.5" customHeight="1">
      <c r="A755" s="288"/>
      <c r="B755" s="287"/>
      <c r="C755" s="287"/>
      <c r="D755" s="213" t="s">
        <v>268</v>
      </c>
      <c r="E755" s="161">
        <f t="shared" si="672"/>
        <v>0</v>
      </c>
      <c r="F755" s="161">
        <f t="shared" si="597"/>
        <v>0</v>
      </c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1"/>
      <c r="AP755" s="161"/>
      <c r="AQ755" s="161"/>
      <c r="AR755" s="161"/>
      <c r="AS755" s="161"/>
      <c r="AT755" s="161"/>
      <c r="AU755" s="161"/>
      <c r="AV755" s="161"/>
      <c r="AW755" s="161"/>
      <c r="AX755" s="161"/>
      <c r="AY755" s="161"/>
      <c r="AZ755" s="161"/>
      <c r="BA755" s="161"/>
      <c r="BB755" s="158"/>
      <c r="BC755" s="160"/>
    </row>
    <row r="756" spans="1:55" ht="31.2">
      <c r="A756" s="288"/>
      <c r="B756" s="287"/>
      <c r="C756" s="287"/>
      <c r="D756" s="216" t="s">
        <v>43</v>
      </c>
      <c r="E756" s="161">
        <f t="shared" si="672"/>
        <v>0</v>
      </c>
      <c r="F756" s="161">
        <f t="shared" si="597"/>
        <v>0</v>
      </c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1"/>
      <c r="AP756" s="161"/>
      <c r="AQ756" s="161"/>
      <c r="AR756" s="161"/>
      <c r="AS756" s="161"/>
      <c r="AT756" s="161"/>
      <c r="AU756" s="161"/>
      <c r="AV756" s="161"/>
      <c r="AW756" s="161"/>
      <c r="AX756" s="161"/>
      <c r="AY756" s="161"/>
      <c r="AZ756" s="161"/>
      <c r="BA756" s="161"/>
      <c r="BB756" s="158"/>
      <c r="BC756" s="160"/>
    </row>
    <row r="757" spans="1:55" ht="22.5" customHeight="1">
      <c r="A757" s="288"/>
      <c r="B757" s="287" t="s">
        <v>303</v>
      </c>
      <c r="C757" s="287"/>
      <c r="D757" s="148" t="s">
        <v>41</v>
      </c>
      <c r="E757" s="161">
        <f t="shared" si="672"/>
        <v>7223.9599999999991</v>
      </c>
      <c r="F757" s="161">
        <f t="shared" si="597"/>
        <v>7223.9599999999991</v>
      </c>
      <c r="G757" s="161">
        <f t="shared" si="614"/>
        <v>100</v>
      </c>
      <c r="H757" s="161">
        <f>H758+H759+H760+H762+H763</f>
        <v>1916.48</v>
      </c>
      <c r="I757" s="161">
        <f t="shared" ref="I757" si="673">I758+I759+I760+I762+I763</f>
        <v>1916.48</v>
      </c>
      <c r="J757" s="161"/>
      <c r="K757" s="161">
        <f t="shared" ref="K757:L757" si="674">K758+K759+K760+K762+K763</f>
        <v>5307.48</v>
      </c>
      <c r="L757" s="161">
        <f t="shared" si="674"/>
        <v>5307.48</v>
      </c>
      <c r="M757" s="161"/>
      <c r="N757" s="161">
        <f t="shared" ref="N757:O757" si="675">N758+N759+N760+N762+N763</f>
        <v>0</v>
      </c>
      <c r="O757" s="161">
        <f t="shared" si="675"/>
        <v>0</v>
      </c>
      <c r="P757" s="161"/>
      <c r="Q757" s="161">
        <f t="shared" ref="Q757:R757" si="676">Q758+Q759+Q760+Q762+Q763</f>
        <v>0</v>
      </c>
      <c r="R757" s="161">
        <f t="shared" si="676"/>
        <v>0</v>
      </c>
      <c r="S757" s="161"/>
      <c r="T757" s="161">
        <f t="shared" ref="T757:U757" si="677">T758+T759+T760+T762+T763</f>
        <v>0</v>
      </c>
      <c r="U757" s="161">
        <f t="shared" si="677"/>
        <v>0</v>
      </c>
      <c r="V757" s="161"/>
      <c r="W757" s="161">
        <f t="shared" ref="W757:X757" si="678">W758+W759+W760+W762+W763</f>
        <v>0</v>
      </c>
      <c r="X757" s="161">
        <f t="shared" si="678"/>
        <v>0</v>
      </c>
      <c r="Y757" s="161"/>
      <c r="Z757" s="161">
        <f t="shared" ref="Z757:AC757" si="679">Z758+Z759+Z760+Z762+Z763</f>
        <v>0</v>
      </c>
      <c r="AA757" s="161">
        <f t="shared" si="679"/>
        <v>0</v>
      </c>
      <c r="AB757" s="161">
        <f t="shared" si="679"/>
        <v>0</v>
      </c>
      <c r="AC757" s="161">
        <f t="shared" si="679"/>
        <v>0</v>
      </c>
      <c r="AD757" s="161"/>
      <c r="AE757" s="161">
        <f t="shared" ref="AE757:AH757" si="680">AE758+AE759+AE760+AE762+AE763</f>
        <v>0</v>
      </c>
      <c r="AF757" s="161">
        <f t="shared" si="680"/>
        <v>0</v>
      </c>
      <c r="AG757" s="161">
        <f t="shared" si="680"/>
        <v>0</v>
      </c>
      <c r="AH757" s="161">
        <f t="shared" si="680"/>
        <v>0</v>
      </c>
      <c r="AI757" s="161"/>
      <c r="AJ757" s="161">
        <f t="shared" ref="AJ757:AM757" si="681">AJ758+AJ759+AJ760+AJ762+AJ763</f>
        <v>0</v>
      </c>
      <c r="AK757" s="161">
        <f t="shared" si="681"/>
        <v>0</v>
      </c>
      <c r="AL757" s="161">
        <f t="shared" si="681"/>
        <v>0</v>
      </c>
      <c r="AM757" s="161">
        <f t="shared" si="681"/>
        <v>0</v>
      </c>
      <c r="AN757" s="161"/>
      <c r="AO757" s="161">
        <f t="shared" ref="AO757:AR757" si="682">AO758+AO759+AO760+AO762+AO763</f>
        <v>0</v>
      </c>
      <c r="AP757" s="161">
        <f t="shared" si="682"/>
        <v>0</v>
      </c>
      <c r="AQ757" s="161">
        <f t="shared" si="682"/>
        <v>0</v>
      </c>
      <c r="AR757" s="161">
        <f t="shared" si="682"/>
        <v>0</v>
      </c>
      <c r="AS757" s="161"/>
      <c r="AT757" s="161">
        <f t="shared" ref="AT757:AW757" si="683">AT758+AT759+AT760+AT762+AT763</f>
        <v>0</v>
      </c>
      <c r="AU757" s="161">
        <f t="shared" si="683"/>
        <v>0</v>
      </c>
      <c r="AV757" s="161">
        <f t="shared" si="683"/>
        <v>0</v>
      </c>
      <c r="AW757" s="161">
        <f t="shared" si="683"/>
        <v>0</v>
      </c>
      <c r="AX757" s="161"/>
      <c r="AY757" s="161">
        <f t="shared" ref="AY757:AZ757" si="684">AY758+AY759+AY760+AY762+AY763</f>
        <v>0</v>
      </c>
      <c r="AZ757" s="161">
        <f t="shared" si="684"/>
        <v>0</v>
      </c>
      <c r="BA757" s="161"/>
      <c r="BB757" s="158"/>
      <c r="BC757" s="160"/>
    </row>
    <row r="758" spans="1:55" ht="32.25" customHeight="1">
      <c r="A758" s="288"/>
      <c r="B758" s="287"/>
      <c r="C758" s="287"/>
      <c r="D758" s="146" t="s">
        <v>37</v>
      </c>
      <c r="E758" s="161">
        <f t="shared" si="672"/>
        <v>0</v>
      </c>
      <c r="F758" s="161">
        <f t="shared" si="597"/>
        <v>0</v>
      </c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  <c r="AQ758" s="161"/>
      <c r="AR758" s="161"/>
      <c r="AS758" s="161"/>
      <c r="AT758" s="161"/>
      <c r="AU758" s="161"/>
      <c r="AV758" s="161"/>
      <c r="AW758" s="161"/>
      <c r="AX758" s="161"/>
      <c r="AY758" s="161"/>
      <c r="AZ758" s="161"/>
      <c r="BA758" s="161"/>
      <c r="BB758" s="158"/>
      <c r="BC758" s="160"/>
    </row>
    <row r="759" spans="1:55" ht="50.25" customHeight="1">
      <c r="A759" s="288"/>
      <c r="B759" s="287"/>
      <c r="C759" s="287"/>
      <c r="D759" s="168" t="s">
        <v>2</v>
      </c>
      <c r="E759" s="161">
        <f t="shared" si="672"/>
        <v>0</v>
      </c>
      <c r="F759" s="161">
        <f t="shared" si="597"/>
        <v>0</v>
      </c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  <c r="AQ759" s="161"/>
      <c r="AR759" s="161"/>
      <c r="AS759" s="161"/>
      <c r="AT759" s="161"/>
      <c r="AU759" s="161"/>
      <c r="AV759" s="161"/>
      <c r="AW759" s="161"/>
      <c r="AX759" s="161"/>
      <c r="AY759" s="161"/>
      <c r="AZ759" s="161"/>
      <c r="BA759" s="161"/>
      <c r="BB759" s="158"/>
      <c r="BC759" s="160"/>
    </row>
    <row r="760" spans="1:55" ht="22.5" customHeight="1">
      <c r="A760" s="288"/>
      <c r="B760" s="287"/>
      <c r="C760" s="287"/>
      <c r="D760" s="213" t="s">
        <v>267</v>
      </c>
      <c r="E760" s="161">
        <f>H760+K760+N760+Q760+T760+W760+Z760+AE760+AJ760+AO760+AT760+AY760</f>
        <v>7223.9599999999991</v>
      </c>
      <c r="F760" s="161">
        <f t="shared" si="597"/>
        <v>7223.9599999999991</v>
      </c>
      <c r="G760" s="161">
        <f t="shared" si="614"/>
        <v>100</v>
      </c>
      <c r="H760" s="161">
        <v>1916.48</v>
      </c>
      <c r="I760" s="161">
        <v>1916.48</v>
      </c>
      <c r="J760" s="161"/>
      <c r="K760" s="161">
        <v>5307.48</v>
      </c>
      <c r="L760" s="161">
        <v>5307.48</v>
      </c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1"/>
      <c r="AP760" s="161"/>
      <c r="AQ760" s="161"/>
      <c r="AR760" s="161"/>
      <c r="AS760" s="161"/>
      <c r="AT760" s="161"/>
      <c r="AU760" s="161"/>
      <c r="AV760" s="161"/>
      <c r="AW760" s="161"/>
      <c r="AX760" s="161"/>
      <c r="AY760" s="161"/>
      <c r="AZ760" s="161"/>
      <c r="BA760" s="161"/>
      <c r="BB760" s="158"/>
      <c r="BC760" s="160"/>
    </row>
    <row r="761" spans="1:55" ht="82.5" customHeight="1">
      <c r="A761" s="288"/>
      <c r="B761" s="287"/>
      <c r="C761" s="287"/>
      <c r="D761" s="213" t="s">
        <v>273</v>
      </c>
      <c r="E761" s="161">
        <f t="shared" ref="E761:E766" si="685">H761+K761+N761+Q761+T761+W761+Z761+AE761+AJ761+AO761+AT761+AY761</f>
        <v>0</v>
      </c>
      <c r="F761" s="161">
        <f t="shared" si="597"/>
        <v>0</v>
      </c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1"/>
      <c r="AP761" s="161"/>
      <c r="AQ761" s="161"/>
      <c r="AR761" s="161"/>
      <c r="AS761" s="161"/>
      <c r="AT761" s="161"/>
      <c r="AU761" s="161"/>
      <c r="AV761" s="161"/>
      <c r="AW761" s="161"/>
      <c r="AX761" s="161"/>
      <c r="AY761" s="161"/>
      <c r="AZ761" s="161"/>
      <c r="BA761" s="161"/>
      <c r="BB761" s="158"/>
      <c r="BC761" s="160"/>
    </row>
    <row r="762" spans="1:55" ht="22.5" customHeight="1">
      <c r="A762" s="288"/>
      <c r="B762" s="287"/>
      <c r="C762" s="287"/>
      <c r="D762" s="213" t="s">
        <v>268</v>
      </c>
      <c r="E762" s="161">
        <f t="shared" si="685"/>
        <v>0</v>
      </c>
      <c r="F762" s="161">
        <f t="shared" si="597"/>
        <v>0</v>
      </c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1"/>
      <c r="AP762" s="161"/>
      <c r="AQ762" s="161"/>
      <c r="AR762" s="161"/>
      <c r="AS762" s="161"/>
      <c r="AT762" s="161"/>
      <c r="AU762" s="161"/>
      <c r="AV762" s="161"/>
      <c r="AW762" s="161"/>
      <c r="AX762" s="161"/>
      <c r="AY762" s="161"/>
      <c r="AZ762" s="161"/>
      <c r="BA762" s="161"/>
      <c r="BB762" s="158"/>
      <c r="BC762" s="160"/>
    </row>
    <row r="763" spans="1:55" ht="31.2">
      <c r="A763" s="288"/>
      <c r="B763" s="287"/>
      <c r="C763" s="287"/>
      <c r="D763" s="216" t="s">
        <v>43</v>
      </c>
      <c r="E763" s="161">
        <f t="shared" si="685"/>
        <v>0</v>
      </c>
      <c r="F763" s="161">
        <f t="shared" si="597"/>
        <v>0</v>
      </c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1"/>
      <c r="AP763" s="161"/>
      <c r="AQ763" s="161"/>
      <c r="AR763" s="161"/>
      <c r="AS763" s="161"/>
      <c r="AT763" s="161"/>
      <c r="AU763" s="161"/>
      <c r="AV763" s="161"/>
      <c r="AW763" s="161"/>
      <c r="AX763" s="161"/>
      <c r="AY763" s="161"/>
      <c r="AZ763" s="161"/>
      <c r="BA763" s="161"/>
      <c r="BB763" s="158"/>
      <c r="BC763" s="160"/>
    </row>
    <row r="764" spans="1:55" ht="22.5" customHeight="1">
      <c r="A764" s="288"/>
      <c r="B764" s="287" t="s">
        <v>304</v>
      </c>
      <c r="C764" s="287"/>
      <c r="D764" s="148" t="s">
        <v>41</v>
      </c>
      <c r="E764" s="161">
        <f t="shared" si="685"/>
        <v>15437.11</v>
      </c>
      <c r="F764" s="161">
        <f t="shared" si="597"/>
        <v>15437.11</v>
      </c>
      <c r="G764" s="161">
        <f t="shared" si="614"/>
        <v>100</v>
      </c>
      <c r="H764" s="161">
        <f>H765+H766+H767+H769+H770</f>
        <v>5914.67</v>
      </c>
      <c r="I764" s="161">
        <f t="shared" ref="I764" si="686">I765+I766+I767+I769+I770</f>
        <v>5914.67</v>
      </c>
      <c r="J764" s="161"/>
      <c r="K764" s="161">
        <f t="shared" ref="K764:L764" si="687">K765+K766+K767+K769+K770</f>
        <v>9522.44</v>
      </c>
      <c r="L764" s="161">
        <f t="shared" si="687"/>
        <v>9522.44</v>
      </c>
      <c r="M764" s="161"/>
      <c r="N764" s="161">
        <f t="shared" ref="N764:O764" si="688">N765+N766+N767+N769+N770</f>
        <v>0</v>
      </c>
      <c r="O764" s="161">
        <f t="shared" si="688"/>
        <v>0</v>
      </c>
      <c r="P764" s="161"/>
      <c r="Q764" s="161">
        <f t="shared" ref="Q764:R764" si="689">Q765+Q766+Q767+Q769+Q770</f>
        <v>0</v>
      </c>
      <c r="R764" s="161">
        <f t="shared" si="689"/>
        <v>0</v>
      </c>
      <c r="S764" s="161"/>
      <c r="T764" s="161">
        <f t="shared" ref="T764:U764" si="690">T765+T766+T767+T769+T770</f>
        <v>0</v>
      </c>
      <c r="U764" s="161">
        <f t="shared" si="690"/>
        <v>0</v>
      </c>
      <c r="V764" s="161"/>
      <c r="W764" s="161">
        <f t="shared" ref="W764:X764" si="691">W765+W766+W767+W769+W770</f>
        <v>0</v>
      </c>
      <c r="X764" s="161">
        <f t="shared" si="691"/>
        <v>0</v>
      </c>
      <c r="Y764" s="161"/>
      <c r="Z764" s="161">
        <f t="shared" ref="Z764:AC764" si="692">Z765+Z766+Z767+Z769+Z770</f>
        <v>0</v>
      </c>
      <c r="AA764" s="161">
        <f t="shared" si="692"/>
        <v>0</v>
      </c>
      <c r="AB764" s="161">
        <f t="shared" si="692"/>
        <v>0</v>
      </c>
      <c r="AC764" s="161">
        <f t="shared" si="692"/>
        <v>0</v>
      </c>
      <c r="AD764" s="161"/>
      <c r="AE764" s="161">
        <f t="shared" ref="AE764:AH764" si="693">AE765+AE766+AE767+AE769+AE770</f>
        <v>0</v>
      </c>
      <c r="AF764" s="161">
        <f t="shared" si="693"/>
        <v>0</v>
      </c>
      <c r="AG764" s="161">
        <f t="shared" si="693"/>
        <v>0</v>
      </c>
      <c r="AH764" s="161">
        <f t="shared" si="693"/>
        <v>0</v>
      </c>
      <c r="AI764" s="161"/>
      <c r="AJ764" s="161">
        <f t="shared" ref="AJ764:AM764" si="694">AJ765+AJ766+AJ767+AJ769+AJ770</f>
        <v>0</v>
      </c>
      <c r="AK764" s="161">
        <f t="shared" si="694"/>
        <v>0</v>
      </c>
      <c r="AL764" s="161">
        <f t="shared" si="694"/>
        <v>0</v>
      </c>
      <c r="AM764" s="161">
        <f t="shared" si="694"/>
        <v>0</v>
      </c>
      <c r="AN764" s="161"/>
      <c r="AO764" s="161">
        <f t="shared" ref="AO764:AR764" si="695">AO765+AO766+AO767+AO769+AO770</f>
        <v>0</v>
      </c>
      <c r="AP764" s="161">
        <f t="shared" si="695"/>
        <v>0</v>
      </c>
      <c r="AQ764" s="161">
        <f t="shared" si="695"/>
        <v>0</v>
      </c>
      <c r="AR764" s="161">
        <f t="shared" si="695"/>
        <v>0</v>
      </c>
      <c r="AS764" s="161"/>
      <c r="AT764" s="161">
        <f t="shared" ref="AT764:AW764" si="696">AT765+AT766+AT767+AT769+AT770</f>
        <v>0</v>
      </c>
      <c r="AU764" s="161">
        <f t="shared" si="696"/>
        <v>0</v>
      </c>
      <c r="AV764" s="161">
        <f t="shared" si="696"/>
        <v>0</v>
      </c>
      <c r="AW764" s="161">
        <f t="shared" si="696"/>
        <v>0</v>
      </c>
      <c r="AX764" s="161"/>
      <c r="AY764" s="161">
        <f t="shared" ref="AY764:AZ764" si="697">AY765+AY766+AY767+AY769+AY770</f>
        <v>0</v>
      </c>
      <c r="AZ764" s="161">
        <f t="shared" si="697"/>
        <v>0</v>
      </c>
      <c r="BA764" s="161"/>
      <c r="BB764" s="158"/>
      <c r="BC764" s="160"/>
    </row>
    <row r="765" spans="1:55" ht="32.25" customHeight="1">
      <c r="A765" s="288"/>
      <c r="B765" s="287"/>
      <c r="C765" s="287"/>
      <c r="D765" s="146" t="s">
        <v>37</v>
      </c>
      <c r="E765" s="161">
        <f t="shared" si="685"/>
        <v>0</v>
      </c>
      <c r="F765" s="161">
        <f t="shared" si="597"/>
        <v>0</v>
      </c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1"/>
      <c r="AP765" s="161"/>
      <c r="AQ765" s="161"/>
      <c r="AR765" s="161"/>
      <c r="AS765" s="161"/>
      <c r="AT765" s="161"/>
      <c r="AU765" s="161"/>
      <c r="AV765" s="161"/>
      <c r="AW765" s="161"/>
      <c r="AX765" s="161"/>
      <c r="AY765" s="161"/>
      <c r="AZ765" s="161"/>
      <c r="BA765" s="161"/>
      <c r="BB765" s="158"/>
      <c r="BC765" s="160"/>
    </row>
    <row r="766" spans="1:55" ht="50.25" customHeight="1">
      <c r="A766" s="288"/>
      <c r="B766" s="287"/>
      <c r="C766" s="287"/>
      <c r="D766" s="168" t="s">
        <v>2</v>
      </c>
      <c r="E766" s="161">
        <f t="shared" si="685"/>
        <v>0</v>
      </c>
      <c r="F766" s="161">
        <f t="shared" si="597"/>
        <v>0</v>
      </c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1"/>
      <c r="AP766" s="161"/>
      <c r="AQ766" s="161"/>
      <c r="AR766" s="161"/>
      <c r="AS766" s="161"/>
      <c r="AT766" s="161"/>
      <c r="AU766" s="161"/>
      <c r="AV766" s="161"/>
      <c r="AW766" s="161"/>
      <c r="AX766" s="161"/>
      <c r="AY766" s="161"/>
      <c r="AZ766" s="161"/>
      <c r="BA766" s="161"/>
      <c r="BB766" s="158"/>
      <c r="BC766" s="160"/>
    </row>
    <row r="767" spans="1:55" ht="22.5" customHeight="1">
      <c r="A767" s="288"/>
      <c r="B767" s="287"/>
      <c r="C767" s="287"/>
      <c r="D767" s="213" t="s">
        <v>267</v>
      </c>
      <c r="E767" s="161">
        <f>H767+K767+N767+Q767+T767+W767+Z767+AE767+AJ767+AO767+AT767+AY767</f>
        <v>15437.11</v>
      </c>
      <c r="F767" s="161">
        <f t="shared" si="597"/>
        <v>15437.11</v>
      </c>
      <c r="G767" s="161">
        <f t="shared" si="614"/>
        <v>100</v>
      </c>
      <c r="H767" s="161">
        <v>5914.67</v>
      </c>
      <c r="I767" s="161">
        <v>5914.67</v>
      </c>
      <c r="J767" s="161"/>
      <c r="K767" s="161">
        <v>9522.44</v>
      </c>
      <c r="L767" s="161">
        <v>9522.44</v>
      </c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1"/>
      <c r="AP767" s="161"/>
      <c r="AQ767" s="161"/>
      <c r="AR767" s="161"/>
      <c r="AS767" s="161"/>
      <c r="AT767" s="161"/>
      <c r="AU767" s="161"/>
      <c r="AV767" s="161"/>
      <c r="AW767" s="161"/>
      <c r="AX767" s="161"/>
      <c r="AY767" s="161"/>
      <c r="AZ767" s="161"/>
      <c r="BA767" s="161"/>
      <c r="BB767" s="158"/>
      <c r="BC767" s="160"/>
    </row>
    <row r="768" spans="1:55" ht="82.5" customHeight="1">
      <c r="A768" s="288"/>
      <c r="B768" s="287"/>
      <c r="C768" s="287"/>
      <c r="D768" s="213" t="s">
        <v>273</v>
      </c>
      <c r="E768" s="161">
        <f t="shared" ref="E768:E773" si="698">H768+K768+N768+Q768+T768+W768+Z768+AE768+AJ768+AO768+AT768+AY768</f>
        <v>0</v>
      </c>
      <c r="F768" s="161">
        <f t="shared" si="597"/>
        <v>0</v>
      </c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1"/>
      <c r="AP768" s="161"/>
      <c r="AQ768" s="161"/>
      <c r="AR768" s="161"/>
      <c r="AS768" s="161"/>
      <c r="AT768" s="161"/>
      <c r="AU768" s="161"/>
      <c r="AV768" s="161"/>
      <c r="AW768" s="161"/>
      <c r="AX768" s="161"/>
      <c r="AY768" s="161"/>
      <c r="AZ768" s="161"/>
      <c r="BA768" s="161"/>
      <c r="BB768" s="158"/>
      <c r="BC768" s="160"/>
    </row>
    <row r="769" spans="1:55" ht="22.5" customHeight="1">
      <c r="A769" s="288"/>
      <c r="B769" s="287"/>
      <c r="C769" s="287"/>
      <c r="D769" s="213" t="s">
        <v>268</v>
      </c>
      <c r="E769" s="161">
        <f t="shared" si="698"/>
        <v>0</v>
      </c>
      <c r="F769" s="161">
        <f t="shared" si="597"/>
        <v>0</v>
      </c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  <c r="AQ769" s="161"/>
      <c r="AR769" s="161"/>
      <c r="AS769" s="161"/>
      <c r="AT769" s="161"/>
      <c r="AU769" s="161"/>
      <c r="AV769" s="161"/>
      <c r="AW769" s="161"/>
      <c r="AX769" s="161"/>
      <c r="AY769" s="161"/>
      <c r="AZ769" s="161"/>
      <c r="BA769" s="161"/>
      <c r="BB769" s="158"/>
      <c r="BC769" s="160"/>
    </row>
    <row r="770" spans="1:55" ht="31.2">
      <c r="A770" s="288"/>
      <c r="B770" s="287"/>
      <c r="C770" s="287"/>
      <c r="D770" s="216" t="s">
        <v>43</v>
      </c>
      <c r="E770" s="161">
        <f t="shared" si="698"/>
        <v>0</v>
      </c>
      <c r="F770" s="161">
        <f t="shared" si="597"/>
        <v>0</v>
      </c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1"/>
      <c r="AP770" s="161"/>
      <c r="AQ770" s="161"/>
      <c r="AR770" s="161"/>
      <c r="AS770" s="161"/>
      <c r="AT770" s="161"/>
      <c r="AU770" s="161"/>
      <c r="AV770" s="161"/>
      <c r="AW770" s="161"/>
      <c r="AX770" s="161"/>
      <c r="AY770" s="161"/>
      <c r="AZ770" s="161"/>
      <c r="BA770" s="161"/>
      <c r="BB770" s="158"/>
      <c r="BC770" s="160"/>
    </row>
    <row r="771" spans="1:55" ht="22.5" customHeight="1">
      <c r="A771" s="288"/>
      <c r="B771" s="287" t="s">
        <v>305</v>
      </c>
      <c r="C771" s="287"/>
      <c r="D771" s="148" t="s">
        <v>41</v>
      </c>
      <c r="E771" s="161">
        <f t="shared" si="698"/>
        <v>12329.74</v>
      </c>
      <c r="F771" s="161">
        <f t="shared" si="597"/>
        <v>12329.74</v>
      </c>
      <c r="G771" s="161">
        <f t="shared" si="614"/>
        <v>100</v>
      </c>
      <c r="H771" s="161">
        <f>H772+H773+H774+H776+H777</f>
        <v>3648.43</v>
      </c>
      <c r="I771" s="161">
        <f>I772+I773+I774+I776+I777</f>
        <v>3648.43</v>
      </c>
      <c r="J771" s="161"/>
      <c r="K771" s="161">
        <f t="shared" ref="K771:L771" si="699">K772+K773+K774+K776+K777</f>
        <v>8681.31</v>
      </c>
      <c r="L771" s="161">
        <f t="shared" si="699"/>
        <v>8681.31</v>
      </c>
      <c r="M771" s="161"/>
      <c r="N771" s="161">
        <f t="shared" ref="N771:O771" si="700">N772+N773+N774+N776+N777</f>
        <v>0</v>
      </c>
      <c r="O771" s="161">
        <f t="shared" si="700"/>
        <v>0</v>
      </c>
      <c r="P771" s="161"/>
      <c r="Q771" s="161">
        <f t="shared" ref="Q771:R771" si="701">Q772+Q773+Q774+Q776+Q777</f>
        <v>0</v>
      </c>
      <c r="R771" s="161">
        <f t="shared" si="701"/>
        <v>0</v>
      </c>
      <c r="S771" s="161"/>
      <c r="T771" s="161">
        <f t="shared" ref="T771:U771" si="702">T772+T773+T774+T776+T777</f>
        <v>0</v>
      </c>
      <c r="U771" s="161">
        <f t="shared" si="702"/>
        <v>0</v>
      </c>
      <c r="V771" s="161"/>
      <c r="W771" s="161">
        <f t="shared" ref="W771:X771" si="703">W772+W773+W774+W776+W777</f>
        <v>0</v>
      </c>
      <c r="X771" s="161">
        <f t="shared" si="703"/>
        <v>0</v>
      </c>
      <c r="Y771" s="161"/>
      <c r="Z771" s="161">
        <f t="shared" ref="Z771:AC771" si="704">Z772+Z773+Z774+Z776+Z777</f>
        <v>0</v>
      </c>
      <c r="AA771" s="161">
        <f t="shared" si="704"/>
        <v>0</v>
      </c>
      <c r="AB771" s="161">
        <f t="shared" si="704"/>
        <v>0</v>
      </c>
      <c r="AC771" s="161">
        <f t="shared" si="704"/>
        <v>0</v>
      </c>
      <c r="AD771" s="161"/>
      <c r="AE771" s="161">
        <f t="shared" ref="AE771:AH771" si="705">AE772+AE773+AE774+AE776+AE777</f>
        <v>0</v>
      </c>
      <c r="AF771" s="161">
        <f t="shared" si="705"/>
        <v>0</v>
      </c>
      <c r="AG771" s="161">
        <f t="shared" si="705"/>
        <v>0</v>
      </c>
      <c r="AH771" s="161">
        <f t="shared" si="705"/>
        <v>0</v>
      </c>
      <c r="AI771" s="161"/>
      <c r="AJ771" s="161">
        <f t="shared" ref="AJ771:AM771" si="706">AJ772+AJ773+AJ774+AJ776+AJ777</f>
        <v>0</v>
      </c>
      <c r="AK771" s="161">
        <f t="shared" si="706"/>
        <v>0</v>
      </c>
      <c r="AL771" s="161">
        <f t="shared" si="706"/>
        <v>0</v>
      </c>
      <c r="AM771" s="161">
        <f t="shared" si="706"/>
        <v>0</v>
      </c>
      <c r="AN771" s="161"/>
      <c r="AO771" s="161">
        <f t="shared" ref="AO771:AR771" si="707">AO772+AO773+AO774+AO776+AO777</f>
        <v>0</v>
      </c>
      <c r="AP771" s="161">
        <f t="shared" si="707"/>
        <v>0</v>
      </c>
      <c r="AQ771" s="161">
        <f t="shared" si="707"/>
        <v>0</v>
      </c>
      <c r="AR771" s="161">
        <f t="shared" si="707"/>
        <v>0</v>
      </c>
      <c r="AS771" s="161"/>
      <c r="AT771" s="161">
        <f t="shared" ref="AT771:AW771" si="708">AT772+AT773+AT774+AT776+AT777</f>
        <v>0</v>
      </c>
      <c r="AU771" s="161">
        <f t="shared" si="708"/>
        <v>0</v>
      </c>
      <c r="AV771" s="161">
        <f t="shared" si="708"/>
        <v>0</v>
      </c>
      <c r="AW771" s="161">
        <f t="shared" si="708"/>
        <v>0</v>
      </c>
      <c r="AX771" s="161"/>
      <c r="AY771" s="161">
        <f t="shared" ref="AY771:AZ771" si="709">AY772+AY773+AY774+AY776+AY777</f>
        <v>0</v>
      </c>
      <c r="AZ771" s="161">
        <f t="shared" si="709"/>
        <v>0</v>
      </c>
      <c r="BA771" s="161"/>
      <c r="BB771" s="158"/>
      <c r="BC771" s="160"/>
    </row>
    <row r="772" spans="1:55" ht="32.25" customHeight="1">
      <c r="A772" s="288"/>
      <c r="B772" s="287"/>
      <c r="C772" s="287"/>
      <c r="D772" s="146" t="s">
        <v>37</v>
      </c>
      <c r="E772" s="161">
        <f t="shared" si="698"/>
        <v>0</v>
      </c>
      <c r="F772" s="161">
        <f t="shared" ref="F772:F784" si="710">I772+L772+O772+R772+U772+X772+AA772+AF772+AK772+AP772+AU772+AZ772</f>
        <v>0</v>
      </c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1"/>
      <c r="AP772" s="161"/>
      <c r="AQ772" s="161"/>
      <c r="AR772" s="161"/>
      <c r="AS772" s="161"/>
      <c r="AT772" s="161"/>
      <c r="AU772" s="161"/>
      <c r="AV772" s="161"/>
      <c r="AW772" s="161"/>
      <c r="AX772" s="161"/>
      <c r="AY772" s="161"/>
      <c r="AZ772" s="161"/>
      <c r="BA772" s="161"/>
      <c r="BB772" s="158"/>
      <c r="BC772" s="160"/>
    </row>
    <row r="773" spans="1:55" ht="50.25" customHeight="1">
      <c r="A773" s="288"/>
      <c r="B773" s="287"/>
      <c r="C773" s="287"/>
      <c r="D773" s="168" t="s">
        <v>2</v>
      </c>
      <c r="E773" s="161">
        <f t="shared" si="698"/>
        <v>0</v>
      </c>
      <c r="F773" s="161">
        <f t="shared" si="710"/>
        <v>0</v>
      </c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1"/>
      <c r="AP773" s="161"/>
      <c r="AQ773" s="161"/>
      <c r="AR773" s="161"/>
      <c r="AS773" s="161"/>
      <c r="AT773" s="161"/>
      <c r="AU773" s="161"/>
      <c r="AV773" s="161"/>
      <c r="AW773" s="161"/>
      <c r="AX773" s="161"/>
      <c r="AY773" s="161"/>
      <c r="AZ773" s="161"/>
      <c r="BA773" s="161"/>
      <c r="BB773" s="158"/>
      <c r="BC773" s="160"/>
    </row>
    <row r="774" spans="1:55" ht="22.5" customHeight="1">
      <c r="A774" s="288"/>
      <c r="B774" s="287"/>
      <c r="C774" s="287"/>
      <c r="D774" s="213" t="s">
        <v>267</v>
      </c>
      <c r="E774" s="161">
        <f>H774+K774+N774+Q774+T774+W774+Z774+AE774+AJ774+AO774+AT774+AY774</f>
        <v>12329.74</v>
      </c>
      <c r="F774" s="161">
        <f>I774+L774+O774+R774+U774+X774+AA774+AF774+AK774+AP774+AU774+AZ774</f>
        <v>12329.74</v>
      </c>
      <c r="G774" s="161">
        <f t="shared" si="614"/>
        <v>100</v>
      </c>
      <c r="H774" s="161">
        <v>3648.43</v>
      </c>
      <c r="I774" s="161">
        <v>3648.43</v>
      </c>
      <c r="J774" s="161"/>
      <c r="K774" s="161">
        <v>8681.31</v>
      </c>
      <c r="L774" s="161">
        <v>8681.31</v>
      </c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1"/>
      <c r="AP774" s="161"/>
      <c r="AQ774" s="161"/>
      <c r="AR774" s="161"/>
      <c r="AS774" s="161"/>
      <c r="AT774" s="161"/>
      <c r="AU774" s="161"/>
      <c r="AV774" s="161"/>
      <c r="AW774" s="161"/>
      <c r="AX774" s="161"/>
      <c r="AY774" s="161"/>
      <c r="AZ774" s="161"/>
      <c r="BA774" s="161"/>
      <c r="BB774" s="158"/>
      <c r="BC774" s="160"/>
    </row>
    <row r="775" spans="1:55" ht="82.5" customHeight="1">
      <c r="A775" s="288"/>
      <c r="B775" s="287"/>
      <c r="C775" s="287"/>
      <c r="D775" s="213" t="s">
        <v>273</v>
      </c>
      <c r="E775" s="161">
        <f t="shared" ref="E775:E780" si="711">H775+K775+N775+Q775+T775+W775+Z775+AE775+AJ775+AO775+AT775+AY775</f>
        <v>0</v>
      </c>
      <c r="F775" s="161">
        <f t="shared" si="710"/>
        <v>0</v>
      </c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  <c r="AQ775" s="161"/>
      <c r="AR775" s="161"/>
      <c r="AS775" s="161"/>
      <c r="AT775" s="161"/>
      <c r="AU775" s="161"/>
      <c r="AV775" s="161"/>
      <c r="AW775" s="161"/>
      <c r="AX775" s="161"/>
      <c r="AY775" s="161"/>
      <c r="AZ775" s="161"/>
      <c r="BA775" s="161"/>
      <c r="BB775" s="158"/>
      <c r="BC775" s="160"/>
    </row>
    <row r="776" spans="1:55" ht="22.5" customHeight="1">
      <c r="A776" s="288"/>
      <c r="B776" s="287"/>
      <c r="C776" s="287"/>
      <c r="D776" s="213" t="s">
        <v>268</v>
      </c>
      <c r="E776" s="161">
        <f t="shared" si="711"/>
        <v>0</v>
      </c>
      <c r="F776" s="161">
        <f t="shared" si="710"/>
        <v>0</v>
      </c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  <c r="AQ776" s="161"/>
      <c r="AR776" s="161"/>
      <c r="AS776" s="161"/>
      <c r="AT776" s="161"/>
      <c r="AU776" s="161"/>
      <c r="AV776" s="161"/>
      <c r="AW776" s="161"/>
      <c r="AX776" s="161"/>
      <c r="AY776" s="161"/>
      <c r="AZ776" s="161"/>
      <c r="BA776" s="161"/>
      <c r="BB776" s="158"/>
      <c r="BC776" s="160"/>
    </row>
    <row r="777" spans="1:55" ht="31.2">
      <c r="A777" s="288"/>
      <c r="B777" s="287"/>
      <c r="C777" s="287"/>
      <c r="D777" s="216" t="s">
        <v>43</v>
      </c>
      <c r="E777" s="161">
        <f t="shared" si="711"/>
        <v>0</v>
      </c>
      <c r="F777" s="161">
        <f t="shared" si="710"/>
        <v>0</v>
      </c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1"/>
      <c r="AR777" s="161"/>
      <c r="AS777" s="161"/>
      <c r="AT777" s="161"/>
      <c r="AU777" s="161"/>
      <c r="AV777" s="161"/>
      <c r="AW777" s="161"/>
      <c r="AX777" s="161"/>
      <c r="AY777" s="161"/>
      <c r="AZ777" s="161"/>
      <c r="BA777" s="161"/>
      <c r="BB777" s="158"/>
      <c r="BC777" s="160"/>
    </row>
    <row r="778" spans="1:55" ht="22.5" customHeight="1">
      <c r="A778" s="288"/>
      <c r="B778" s="287" t="s">
        <v>306</v>
      </c>
      <c r="C778" s="287"/>
      <c r="D778" s="148" t="s">
        <v>41</v>
      </c>
      <c r="E778" s="161">
        <f t="shared" si="711"/>
        <v>0</v>
      </c>
      <c r="F778" s="161">
        <f t="shared" si="710"/>
        <v>0</v>
      </c>
      <c r="G778" s="161"/>
      <c r="H778" s="161">
        <f>H779+H780+H781+H783+H784</f>
        <v>0</v>
      </c>
      <c r="I778" s="161">
        <f t="shared" ref="I778" si="712">I779+I780+I781+I783+I784</f>
        <v>0</v>
      </c>
      <c r="J778" s="161"/>
      <c r="K778" s="161">
        <f t="shared" ref="K778:L778" si="713">K779+K780+K781+K783+K784</f>
        <v>0</v>
      </c>
      <c r="L778" s="161">
        <f t="shared" si="713"/>
        <v>0</v>
      </c>
      <c r="M778" s="161"/>
      <c r="N778" s="161">
        <f t="shared" ref="N778:O778" si="714">N779+N780+N781+N783+N784</f>
        <v>0</v>
      </c>
      <c r="O778" s="161">
        <f t="shared" si="714"/>
        <v>0</v>
      </c>
      <c r="P778" s="161"/>
      <c r="Q778" s="161">
        <f t="shared" ref="Q778:R778" si="715">Q779+Q780+Q781+Q783+Q784</f>
        <v>0</v>
      </c>
      <c r="R778" s="161">
        <f t="shared" si="715"/>
        <v>0</v>
      </c>
      <c r="S778" s="161"/>
      <c r="T778" s="161">
        <f t="shared" ref="T778:U778" si="716">T779+T780+T781+T783+T784</f>
        <v>0</v>
      </c>
      <c r="U778" s="161">
        <f t="shared" si="716"/>
        <v>0</v>
      </c>
      <c r="V778" s="161"/>
      <c r="W778" s="161">
        <f t="shared" ref="W778:X778" si="717">W779+W780+W781+W783+W784</f>
        <v>0</v>
      </c>
      <c r="X778" s="161">
        <f t="shared" si="717"/>
        <v>0</v>
      </c>
      <c r="Y778" s="161"/>
      <c r="Z778" s="161">
        <f t="shared" ref="Z778:AC778" si="718">Z779+Z780+Z781+Z783+Z784</f>
        <v>0</v>
      </c>
      <c r="AA778" s="161">
        <f t="shared" si="718"/>
        <v>0</v>
      </c>
      <c r="AB778" s="161">
        <f t="shared" si="718"/>
        <v>0</v>
      </c>
      <c r="AC778" s="161">
        <f t="shared" si="718"/>
        <v>0</v>
      </c>
      <c r="AD778" s="161"/>
      <c r="AE778" s="161">
        <f t="shared" ref="AE778:AH778" si="719">AE779+AE780+AE781+AE783+AE784</f>
        <v>0</v>
      </c>
      <c r="AF778" s="161">
        <f t="shared" si="719"/>
        <v>0</v>
      </c>
      <c r="AG778" s="161">
        <f t="shared" si="719"/>
        <v>0</v>
      </c>
      <c r="AH778" s="161">
        <f t="shared" si="719"/>
        <v>0</v>
      </c>
      <c r="AI778" s="161"/>
      <c r="AJ778" s="161">
        <f t="shared" ref="AJ778:AM778" si="720">AJ779+AJ780+AJ781+AJ783+AJ784</f>
        <v>0</v>
      </c>
      <c r="AK778" s="161">
        <f t="shared" si="720"/>
        <v>0</v>
      </c>
      <c r="AL778" s="161">
        <f t="shared" si="720"/>
        <v>0</v>
      </c>
      <c r="AM778" s="161">
        <f t="shared" si="720"/>
        <v>0</v>
      </c>
      <c r="AN778" s="161"/>
      <c r="AO778" s="161">
        <f t="shared" ref="AO778:AR778" si="721">AO779+AO780+AO781+AO783+AO784</f>
        <v>0</v>
      </c>
      <c r="AP778" s="161">
        <f t="shared" si="721"/>
        <v>0</v>
      </c>
      <c r="AQ778" s="161">
        <f t="shared" si="721"/>
        <v>0</v>
      </c>
      <c r="AR778" s="161">
        <f t="shared" si="721"/>
        <v>0</v>
      </c>
      <c r="AS778" s="161"/>
      <c r="AT778" s="161">
        <f t="shared" ref="AT778:AW778" si="722">AT779+AT780+AT781+AT783+AT784</f>
        <v>0</v>
      </c>
      <c r="AU778" s="161">
        <f t="shared" si="722"/>
        <v>0</v>
      </c>
      <c r="AV778" s="161">
        <f t="shared" si="722"/>
        <v>0</v>
      </c>
      <c r="AW778" s="161">
        <f t="shared" si="722"/>
        <v>0</v>
      </c>
      <c r="AX778" s="161"/>
      <c r="AY778" s="161">
        <f t="shared" ref="AY778:AZ778" si="723">AY779+AY780+AY781+AY783+AY784</f>
        <v>0</v>
      </c>
      <c r="AZ778" s="161">
        <f t="shared" si="723"/>
        <v>0</v>
      </c>
      <c r="BA778" s="161"/>
      <c r="BB778" s="158"/>
      <c r="BC778" s="160"/>
    </row>
    <row r="779" spans="1:55" ht="32.25" customHeight="1">
      <c r="A779" s="288"/>
      <c r="B779" s="287"/>
      <c r="C779" s="287"/>
      <c r="D779" s="146" t="s">
        <v>37</v>
      </c>
      <c r="E779" s="161">
        <f t="shared" si="711"/>
        <v>0</v>
      </c>
      <c r="F779" s="161">
        <f t="shared" si="710"/>
        <v>0</v>
      </c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1"/>
      <c r="AP779" s="161"/>
      <c r="AQ779" s="161"/>
      <c r="AR779" s="161"/>
      <c r="AS779" s="161"/>
      <c r="AT779" s="161"/>
      <c r="AU779" s="161"/>
      <c r="AV779" s="161"/>
      <c r="AW779" s="161"/>
      <c r="AX779" s="161"/>
      <c r="AY779" s="161"/>
      <c r="AZ779" s="161"/>
      <c r="BA779" s="161"/>
      <c r="BB779" s="158"/>
      <c r="BC779" s="160"/>
    </row>
    <row r="780" spans="1:55" ht="50.25" customHeight="1">
      <c r="A780" s="288"/>
      <c r="B780" s="287"/>
      <c r="C780" s="287"/>
      <c r="D780" s="168" t="s">
        <v>2</v>
      </c>
      <c r="E780" s="161">
        <f t="shared" si="711"/>
        <v>0</v>
      </c>
      <c r="F780" s="161">
        <f t="shared" si="710"/>
        <v>0</v>
      </c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1"/>
      <c r="AP780" s="161"/>
      <c r="AQ780" s="161"/>
      <c r="AR780" s="161"/>
      <c r="AS780" s="161"/>
      <c r="AT780" s="161"/>
      <c r="AU780" s="161"/>
      <c r="AV780" s="161"/>
      <c r="AW780" s="161"/>
      <c r="AX780" s="161"/>
      <c r="AY780" s="161"/>
      <c r="AZ780" s="161"/>
      <c r="BA780" s="161"/>
      <c r="BB780" s="158"/>
      <c r="BC780" s="160"/>
    </row>
    <row r="781" spans="1:55" ht="22.5" customHeight="1">
      <c r="A781" s="288"/>
      <c r="B781" s="287"/>
      <c r="C781" s="287"/>
      <c r="D781" s="213" t="s">
        <v>267</v>
      </c>
      <c r="E781" s="161">
        <f>H781+K781+N781+Q781+T781+W781+Z781+AE781+AJ781+AO781+AT781+AY781</f>
        <v>0</v>
      </c>
      <c r="F781" s="161">
        <f t="shared" si="710"/>
        <v>0</v>
      </c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200"/>
      <c r="AM781" s="161"/>
      <c r="AN781" s="161"/>
      <c r="AO781" s="161"/>
      <c r="AP781" s="161"/>
      <c r="AQ781" s="161"/>
      <c r="AR781" s="161"/>
      <c r="AS781" s="161"/>
      <c r="AT781" s="161"/>
      <c r="AU781" s="161"/>
      <c r="AV781" s="161"/>
      <c r="AW781" s="161"/>
      <c r="AX781" s="161"/>
      <c r="AY781" s="161"/>
      <c r="AZ781" s="161"/>
      <c r="BA781" s="161"/>
      <c r="BB781" s="158"/>
      <c r="BC781" s="160"/>
    </row>
    <row r="782" spans="1:55" ht="82.5" customHeight="1">
      <c r="A782" s="288"/>
      <c r="B782" s="287"/>
      <c r="C782" s="287"/>
      <c r="D782" s="213" t="s">
        <v>273</v>
      </c>
      <c r="E782" s="161">
        <f t="shared" ref="E782:E787" si="724">H782+K782+N782+Q782+T782+W782+Z782+AE782+AJ782+AO782+AT782+AY782</f>
        <v>0</v>
      </c>
      <c r="F782" s="161">
        <f t="shared" si="710"/>
        <v>0</v>
      </c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1"/>
      <c r="AP782" s="161"/>
      <c r="AQ782" s="161"/>
      <c r="AR782" s="161"/>
      <c r="AS782" s="161"/>
      <c r="AT782" s="161"/>
      <c r="AU782" s="161"/>
      <c r="AV782" s="161"/>
      <c r="AW782" s="161"/>
      <c r="AX782" s="161"/>
      <c r="AY782" s="161"/>
      <c r="AZ782" s="161"/>
      <c r="BA782" s="161"/>
      <c r="BB782" s="158"/>
      <c r="BC782" s="160"/>
    </row>
    <row r="783" spans="1:55" ht="22.5" customHeight="1">
      <c r="A783" s="288"/>
      <c r="B783" s="287"/>
      <c r="C783" s="287"/>
      <c r="D783" s="213" t="s">
        <v>268</v>
      </c>
      <c r="E783" s="161">
        <f t="shared" si="724"/>
        <v>0</v>
      </c>
      <c r="F783" s="161">
        <f t="shared" si="710"/>
        <v>0</v>
      </c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  <c r="AQ783" s="161"/>
      <c r="AR783" s="161"/>
      <c r="AS783" s="161"/>
      <c r="AT783" s="161"/>
      <c r="AU783" s="161"/>
      <c r="AV783" s="161"/>
      <c r="AW783" s="161"/>
      <c r="AX783" s="161"/>
      <c r="AY783" s="161"/>
      <c r="AZ783" s="161"/>
      <c r="BA783" s="161"/>
      <c r="BB783" s="158"/>
      <c r="BC783" s="160"/>
    </row>
    <row r="784" spans="1:55" ht="31.2">
      <c r="A784" s="288"/>
      <c r="B784" s="287"/>
      <c r="C784" s="287"/>
      <c r="D784" s="216" t="s">
        <v>43</v>
      </c>
      <c r="E784" s="161">
        <f t="shared" si="724"/>
        <v>0</v>
      </c>
      <c r="F784" s="161">
        <f t="shared" si="710"/>
        <v>0</v>
      </c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  <c r="AQ784" s="161"/>
      <c r="AR784" s="161"/>
      <c r="AS784" s="161"/>
      <c r="AT784" s="161"/>
      <c r="AU784" s="161"/>
      <c r="AV784" s="161"/>
      <c r="AW784" s="161"/>
      <c r="AX784" s="161"/>
      <c r="AY784" s="161"/>
      <c r="AZ784" s="161"/>
      <c r="BA784" s="161"/>
      <c r="BB784" s="158"/>
      <c r="BC784" s="160"/>
    </row>
    <row r="785" spans="1:55" ht="22.5" customHeight="1">
      <c r="A785" s="288" t="s">
        <v>480</v>
      </c>
      <c r="B785" s="287" t="s">
        <v>481</v>
      </c>
      <c r="C785" s="287" t="s">
        <v>297</v>
      </c>
      <c r="D785" s="148" t="s">
        <v>41</v>
      </c>
      <c r="E785" s="161">
        <f t="shared" si="724"/>
        <v>0</v>
      </c>
      <c r="F785" s="161">
        <f t="shared" ref="F785:F791" si="725">I785+L785+O785+R785+U785+X785+AA785+AF785+AK785+AP785+AU785+AZ785</f>
        <v>0</v>
      </c>
      <c r="G785" s="161"/>
      <c r="H785" s="161">
        <f>H786+H787+H788+H790+H791</f>
        <v>0</v>
      </c>
      <c r="I785" s="161">
        <f t="shared" ref="I785" si="726">I786+I787+I788+I790+I791</f>
        <v>0</v>
      </c>
      <c r="J785" s="161"/>
      <c r="K785" s="161">
        <f t="shared" ref="K785:L785" si="727">K786+K787+K788+K790+K791</f>
        <v>0</v>
      </c>
      <c r="L785" s="161">
        <f t="shared" si="727"/>
        <v>0</v>
      </c>
      <c r="M785" s="161"/>
      <c r="N785" s="161">
        <f t="shared" ref="N785:O785" si="728">N786+N787+N788+N790+N791</f>
        <v>0</v>
      </c>
      <c r="O785" s="161">
        <f t="shared" si="728"/>
        <v>0</v>
      </c>
      <c r="P785" s="161"/>
      <c r="Q785" s="161">
        <f t="shared" ref="Q785:R785" si="729">Q786+Q787+Q788+Q790+Q791</f>
        <v>0</v>
      </c>
      <c r="R785" s="161">
        <f t="shared" si="729"/>
        <v>0</v>
      </c>
      <c r="S785" s="161"/>
      <c r="T785" s="161">
        <f t="shared" ref="T785:U785" si="730">T786+T787+T788+T790+T791</f>
        <v>0</v>
      </c>
      <c r="U785" s="161">
        <f t="shared" si="730"/>
        <v>0</v>
      </c>
      <c r="V785" s="161"/>
      <c r="W785" s="161">
        <f t="shared" ref="W785:X785" si="731">W786+W787+W788+W790+W791</f>
        <v>0</v>
      </c>
      <c r="X785" s="161">
        <f t="shared" si="731"/>
        <v>0</v>
      </c>
      <c r="Y785" s="161"/>
      <c r="Z785" s="161">
        <f t="shared" ref="Z785:AC785" si="732">Z786+Z787+Z788+Z790+Z791</f>
        <v>0</v>
      </c>
      <c r="AA785" s="161">
        <f t="shared" si="732"/>
        <v>0</v>
      </c>
      <c r="AB785" s="161">
        <f t="shared" si="732"/>
        <v>0</v>
      </c>
      <c r="AC785" s="161">
        <f t="shared" si="732"/>
        <v>0</v>
      </c>
      <c r="AD785" s="161"/>
      <c r="AE785" s="161">
        <f t="shared" ref="AE785:AH785" si="733">AE786+AE787+AE788+AE790+AE791</f>
        <v>0</v>
      </c>
      <c r="AF785" s="161">
        <f t="shared" si="733"/>
        <v>0</v>
      </c>
      <c r="AG785" s="161">
        <f t="shared" si="733"/>
        <v>0</v>
      </c>
      <c r="AH785" s="161">
        <f t="shared" si="733"/>
        <v>0</v>
      </c>
      <c r="AI785" s="161"/>
      <c r="AJ785" s="161">
        <f t="shared" ref="AJ785:AM785" si="734">AJ786+AJ787+AJ788+AJ790+AJ791</f>
        <v>0</v>
      </c>
      <c r="AK785" s="161">
        <f t="shared" si="734"/>
        <v>0</v>
      </c>
      <c r="AL785" s="161">
        <f t="shared" si="734"/>
        <v>0</v>
      </c>
      <c r="AM785" s="161">
        <f t="shared" si="734"/>
        <v>0</v>
      </c>
      <c r="AN785" s="161"/>
      <c r="AO785" s="161">
        <f t="shared" ref="AO785:AR785" si="735">AO786+AO787+AO788+AO790+AO791</f>
        <v>0</v>
      </c>
      <c r="AP785" s="161">
        <f t="shared" si="735"/>
        <v>0</v>
      </c>
      <c r="AQ785" s="161">
        <f t="shared" si="735"/>
        <v>0</v>
      </c>
      <c r="AR785" s="161">
        <f t="shared" si="735"/>
        <v>0</v>
      </c>
      <c r="AS785" s="161"/>
      <c r="AT785" s="161">
        <f t="shared" ref="AT785:AW785" si="736">AT786+AT787+AT788+AT790+AT791</f>
        <v>0</v>
      </c>
      <c r="AU785" s="161">
        <f t="shared" si="736"/>
        <v>0</v>
      </c>
      <c r="AV785" s="161">
        <f t="shared" si="736"/>
        <v>0</v>
      </c>
      <c r="AW785" s="161">
        <f t="shared" si="736"/>
        <v>0</v>
      </c>
      <c r="AX785" s="161"/>
      <c r="AY785" s="161">
        <f t="shared" ref="AY785:AZ785" si="737">AY786+AY787+AY788+AY790+AY791</f>
        <v>0</v>
      </c>
      <c r="AZ785" s="161">
        <f t="shared" si="737"/>
        <v>0</v>
      </c>
      <c r="BA785" s="161"/>
      <c r="BB785" s="158"/>
      <c r="BC785" s="160"/>
    </row>
    <row r="786" spans="1:55" ht="32.25" customHeight="1">
      <c r="A786" s="288"/>
      <c r="B786" s="287"/>
      <c r="C786" s="287"/>
      <c r="D786" s="146" t="s">
        <v>37</v>
      </c>
      <c r="E786" s="161">
        <f t="shared" si="724"/>
        <v>0</v>
      </c>
      <c r="F786" s="161">
        <f t="shared" si="725"/>
        <v>0</v>
      </c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  <c r="AQ786" s="161"/>
      <c r="AR786" s="161"/>
      <c r="AS786" s="161"/>
      <c r="AT786" s="161"/>
      <c r="AU786" s="161"/>
      <c r="AV786" s="161"/>
      <c r="AW786" s="161"/>
      <c r="AX786" s="161"/>
      <c r="AY786" s="161"/>
      <c r="AZ786" s="161"/>
      <c r="BA786" s="161"/>
      <c r="BB786" s="158"/>
      <c r="BC786" s="160"/>
    </row>
    <row r="787" spans="1:55" ht="50.25" customHeight="1">
      <c r="A787" s="288"/>
      <c r="B787" s="287"/>
      <c r="C787" s="287"/>
      <c r="D787" s="168" t="s">
        <v>2</v>
      </c>
      <c r="E787" s="161">
        <f t="shared" si="724"/>
        <v>0</v>
      </c>
      <c r="F787" s="161">
        <f t="shared" si="725"/>
        <v>0</v>
      </c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  <c r="AQ787" s="161"/>
      <c r="AR787" s="161"/>
      <c r="AS787" s="161"/>
      <c r="AT787" s="161"/>
      <c r="AU787" s="161"/>
      <c r="AV787" s="161"/>
      <c r="AW787" s="161"/>
      <c r="AX787" s="161"/>
      <c r="AY787" s="161"/>
      <c r="AZ787" s="161"/>
      <c r="BA787" s="161"/>
      <c r="BB787" s="158"/>
      <c r="BC787" s="160"/>
    </row>
    <row r="788" spans="1:55" ht="22.5" customHeight="1">
      <c r="A788" s="288"/>
      <c r="B788" s="287"/>
      <c r="C788" s="287"/>
      <c r="D788" s="213" t="s">
        <v>267</v>
      </c>
      <c r="E788" s="161">
        <f>H788+K788+N788+Q788+T788+W788+Z788+AE788+AJ788+AO788+AT788+AY788</f>
        <v>0</v>
      </c>
      <c r="F788" s="161">
        <f t="shared" si="725"/>
        <v>0</v>
      </c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200"/>
      <c r="AM788" s="161"/>
      <c r="AN788" s="161"/>
      <c r="AO788" s="161"/>
      <c r="AP788" s="161"/>
      <c r="AQ788" s="161"/>
      <c r="AR788" s="161"/>
      <c r="AS788" s="161"/>
      <c r="AT788" s="161"/>
      <c r="AU788" s="161"/>
      <c r="AV788" s="161"/>
      <c r="AW788" s="161"/>
      <c r="AX788" s="161"/>
      <c r="AY788" s="218"/>
      <c r="AZ788" s="161"/>
      <c r="BA788" s="161"/>
      <c r="BB788" s="158"/>
      <c r="BC788" s="160"/>
    </row>
    <row r="789" spans="1:55" ht="82.5" customHeight="1">
      <c r="A789" s="288"/>
      <c r="B789" s="287"/>
      <c r="C789" s="287"/>
      <c r="D789" s="213" t="s">
        <v>273</v>
      </c>
      <c r="E789" s="161">
        <f t="shared" ref="E789:E794" si="738">H789+K789+N789+Q789+T789+W789+Z789+AE789+AJ789+AO789+AT789+AY789</f>
        <v>0</v>
      </c>
      <c r="F789" s="161">
        <f t="shared" si="725"/>
        <v>0</v>
      </c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1"/>
      <c r="AP789" s="161"/>
      <c r="AQ789" s="161"/>
      <c r="AR789" s="161"/>
      <c r="AS789" s="161"/>
      <c r="AT789" s="161"/>
      <c r="AU789" s="161"/>
      <c r="AV789" s="161"/>
      <c r="AW789" s="161"/>
      <c r="AX789" s="161"/>
      <c r="AY789" s="161"/>
      <c r="AZ789" s="161"/>
      <c r="BA789" s="161"/>
      <c r="BB789" s="158"/>
      <c r="BC789" s="160"/>
    </row>
    <row r="790" spans="1:55" ht="22.5" customHeight="1">
      <c r="A790" s="288"/>
      <c r="B790" s="287"/>
      <c r="C790" s="287"/>
      <c r="D790" s="213" t="s">
        <v>268</v>
      </c>
      <c r="E790" s="161">
        <f t="shared" si="738"/>
        <v>0</v>
      </c>
      <c r="F790" s="161">
        <f t="shared" si="725"/>
        <v>0</v>
      </c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1"/>
      <c r="AP790" s="161"/>
      <c r="AQ790" s="161"/>
      <c r="AR790" s="161"/>
      <c r="AS790" s="161"/>
      <c r="AT790" s="161"/>
      <c r="AU790" s="161"/>
      <c r="AV790" s="161"/>
      <c r="AW790" s="161"/>
      <c r="AX790" s="161"/>
      <c r="AY790" s="161"/>
      <c r="AZ790" s="161"/>
      <c r="BA790" s="161"/>
      <c r="BB790" s="158"/>
      <c r="BC790" s="160"/>
    </row>
    <row r="791" spans="1:55" ht="31.2">
      <c r="A791" s="288"/>
      <c r="B791" s="287"/>
      <c r="C791" s="287"/>
      <c r="D791" s="216" t="s">
        <v>43</v>
      </c>
      <c r="E791" s="161">
        <f t="shared" si="738"/>
        <v>0</v>
      </c>
      <c r="F791" s="161">
        <f t="shared" si="725"/>
        <v>0</v>
      </c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  <c r="AS791" s="161"/>
      <c r="AT791" s="161"/>
      <c r="AU791" s="161"/>
      <c r="AV791" s="161"/>
      <c r="AW791" s="161"/>
      <c r="AX791" s="161"/>
      <c r="AY791" s="161"/>
      <c r="AZ791" s="161"/>
      <c r="BA791" s="161"/>
      <c r="BB791" s="158"/>
      <c r="BC791" s="160"/>
    </row>
    <row r="792" spans="1:55" ht="22.5" customHeight="1">
      <c r="A792" s="288" t="s">
        <v>499</v>
      </c>
      <c r="B792" s="287" t="s">
        <v>500</v>
      </c>
      <c r="C792" s="287" t="s">
        <v>297</v>
      </c>
      <c r="D792" s="148" t="s">
        <v>41</v>
      </c>
      <c r="E792" s="161">
        <f t="shared" si="738"/>
        <v>0</v>
      </c>
      <c r="F792" s="161">
        <f t="shared" ref="F792:F798" si="739">I792+L792+O792+R792+U792+X792+AA792+AF792+AK792+AP792+AU792+AZ792</f>
        <v>0</v>
      </c>
      <c r="G792" s="161"/>
      <c r="H792" s="161">
        <f>H793+H794+H795+H797+H798</f>
        <v>0</v>
      </c>
      <c r="I792" s="161">
        <f t="shared" ref="I792" si="740">I793+I794+I795+I797+I798</f>
        <v>0</v>
      </c>
      <c r="J792" s="161"/>
      <c r="K792" s="161">
        <f t="shared" ref="K792:L792" si="741">K793+K794+K795+K797+K798</f>
        <v>0</v>
      </c>
      <c r="L792" s="161">
        <f t="shared" si="741"/>
        <v>0</v>
      </c>
      <c r="M792" s="161"/>
      <c r="N792" s="161">
        <f t="shared" ref="N792:O792" si="742">N793+N794+N795+N797+N798</f>
        <v>0</v>
      </c>
      <c r="O792" s="161">
        <f t="shared" si="742"/>
        <v>0</v>
      </c>
      <c r="P792" s="161"/>
      <c r="Q792" s="161">
        <f t="shared" ref="Q792:R792" si="743">Q793+Q794+Q795+Q797+Q798</f>
        <v>0</v>
      </c>
      <c r="R792" s="161">
        <f t="shared" si="743"/>
        <v>0</v>
      </c>
      <c r="S792" s="161"/>
      <c r="T792" s="161">
        <f t="shared" ref="T792:U792" si="744">T793+T794+T795+T797+T798</f>
        <v>0</v>
      </c>
      <c r="U792" s="161">
        <f t="shared" si="744"/>
        <v>0</v>
      </c>
      <c r="V792" s="161"/>
      <c r="W792" s="161">
        <f t="shared" ref="W792:X792" si="745">W793+W794+W795+W797+W798</f>
        <v>0</v>
      </c>
      <c r="X792" s="161">
        <f t="shared" si="745"/>
        <v>0</v>
      </c>
      <c r="Y792" s="161"/>
      <c r="Z792" s="161">
        <f t="shared" ref="Z792:AC792" si="746">Z793+Z794+Z795+Z797+Z798</f>
        <v>0</v>
      </c>
      <c r="AA792" s="161">
        <f t="shared" si="746"/>
        <v>0</v>
      </c>
      <c r="AB792" s="161">
        <f t="shared" si="746"/>
        <v>0</v>
      </c>
      <c r="AC792" s="161">
        <f t="shared" si="746"/>
        <v>0</v>
      </c>
      <c r="AD792" s="161"/>
      <c r="AE792" s="161">
        <f t="shared" ref="AE792:AH792" si="747">AE793+AE794+AE795+AE797+AE798</f>
        <v>0</v>
      </c>
      <c r="AF792" s="161">
        <f t="shared" si="747"/>
        <v>0</v>
      </c>
      <c r="AG792" s="161">
        <f t="shared" si="747"/>
        <v>0</v>
      </c>
      <c r="AH792" s="161">
        <f t="shared" si="747"/>
        <v>0</v>
      </c>
      <c r="AI792" s="161"/>
      <c r="AJ792" s="161">
        <f t="shared" ref="AJ792:AM792" si="748">AJ793+AJ794+AJ795+AJ797+AJ798</f>
        <v>0</v>
      </c>
      <c r="AK792" s="161">
        <f t="shared" si="748"/>
        <v>0</v>
      </c>
      <c r="AL792" s="161">
        <f t="shared" si="748"/>
        <v>0</v>
      </c>
      <c r="AM792" s="161">
        <f t="shared" si="748"/>
        <v>0</v>
      </c>
      <c r="AN792" s="161"/>
      <c r="AO792" s="161">
        <f t="shared" ref="AO792:AR792" si="749">AO793+AO794+AO795+AO797+AO798</f>
        <v>0</v>
      </c>
      <c r="AP792" s="161">
        <f t="shared" si="749"/>
        <v>0</v>
      </c>
      <c r="AQ792" s="161">
        <f t="shared" si="749"/>
        <v>0</v>
      </c>
      <c r="AR792" s="161">
        <f t="shared" si="749"/>
        <v>0</v>
      </c>
      <c r="AS792" s="161"/>
      <c r="AT792" s="161">
        <f t="shared" ref="AT792:AW792" si="750">AT793+AT794+AT795+AT797+AT798</f>
        <v>0</v>
      </c>
      <c r="AU792" s="161">
        <f t="shared" si="750"/>
        <v>0</v>
      </c>
      <c r="AV792" s="161">
        <f t="shared" si="750"/>
        <v>0</v>
      </c>
      <c r="AW792" s="161">
        <f t="shared" si="750"/>
        <v>0</v>
      </c>
      <c r="AX792" s="161"/>
      <c r="AY792" s="161">
        <f t="shared" ref="AY792:AZ792" si="751">AY793+AY794+AY795+AY797+AY798</f>
        <v>0</v>
      </c>
      <c r="AZ792" s="161">
        <f t="shared" si="751"/>
        <v>0</v>
      </c>
      <c r="BA792" s="161"/>
      <c r="BB792" s="158"/>
      <c r="BC792" s="160"/>
    </row>
    <row r="793" spans="1:55" ht="32.25" customHeight="1">
      <c r="A793" s="288"/>
      <c r="B793" s="287"/>
      <c r="C793" s="287"/>
      <c r="D793" s="146" t="s">
        <v>37</v>
      </c>
      <c r="E793" s="161">
        <f t="shared" si="738"/>
        <v>0</v>
      </c>
      <c r="F793" s="161">
        <f t="shared" si="739"/>
        <v>0</v>
      </c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  <c r="AQ793" s="161"/>
      <c r="AR793" s="161"/>
      <c r="AS793" s="161"/>
      <c r="AT793" s="161"/>
      <c r="AU793" s="161"/>
      <c r="AV793" s="161"/>
      <c r="AW793" s="161"/>
      <c r="AX793" s="161"/>
      <c r="AY793" s="161"/>
      <c r="AZ793" s="161"/>
      <c r="BA793" s="161"/>
      <c r="BB793" s="158"/>
      <c r="BC793" s="160"/>
    </row>
    <row r="794" spans="1:55" ht="50.25" customHeight="1">
      <c r="A794" s="288"/>
      <c r="B794" s="287"/>
      <c r="C794" s="287"/>
      <c r="D794" s="168" t="s">
        <v>2</v>
      </c>
      <c r="E794" s="161">
        <f t="shared" si="738"/>
        <v>0</v>
      </c>
      <c r="F794" s="161">
        <f t="shared" si="739"/>
        <v>0</v>
      </c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  <c r="AQ794" s="161"/>
      <c r="AR794" s="161"/>
      <c r="AS794" s="161"/>
      <c r="AT794" s="161"/>
      <c r="AU794" s="161"/>
      <c r="AV794" s="161"/>
      <c r="AW794" s="161"/>
      <c r="AX794" s="161"/>
      <c r="AY794" s="161"/>
      <c r="AZ794" s="161"/>
      <c r="BA794" s="161"/>
      <c r="BB794" s="158"/>
      <c r="BC794" s="160"/>
    </row>
    <row r="795" spans="1:55" ht="22.5" customHeight="1">
      <c r="A795" s="288"/>
      <c r="B795" s="287"/>
      <c r="C795" s="287"/>
      <c r="D795" s="221" t="s">
        <v>267</v>
      </c>
      <c r="E795" s="161">
        <f>H795+K795+N795+Q795+T795+W795+Z795+AE795+AJ795+AO795+AT795+AY795</f>
        <v>0</v>
      </c>
      <c r="F795" s="161">
        <f t="shared" si="739"/>
        <v>0</v>
      </c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200"/>
      <c r="AM795" s="161"/>
      <c r="AN795" s="161"/>
      <c r="AO795" s="161"/>
      <c r="AP795" s="161"/>
      <c r="AQ795" s="161"/>
      <c r="AR795" s="161"/>
      <c r="AS795" s="161"/>
      <c r="AT795" s="161"/>
      <c r="AU795" s="161"/>
      <c r="AV795" s="161"/>
      <c r="AW795" s="161"/>
      <c r="AX795" s="161"/>
      <c r="AY795" s="161"/>
      <c r="AZ795" s="161"/>
      <c r="BA795" s="161"/>
      <c r="BB795" s="158"/>
      <c r="BC795" s="160"/>
    </row>
    <row r="796" spans="1:55" ht="82.5" customHeight="1">
      <c r="A796" s="288"/>
      <c r="B796" s="287"/>
      <c r="C796" s="287"/>
      <c r="D796" s="221" t="s">
        <v>273</v>
      </c>
      <c r="E796" s="161">
        <f t="shared" ref="E796:E801" si="752">H796+K796+N796+Q796+T796+W796+Z796+AE796+AJ796+AO796+AT796+AY796</f>
        <v>0</v>
      </c>
      <c r="F796" s="161">
        <f t="shared" si="739"/>
        <v>0</v>
      </c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1"/>
      <c r="AP796" s="161"/>
      <c r="AQ796" s="161"/>
      <c r="AR796" s="161"/>
      <c r="AS796" s="161"/>
      <c r="AT796" s="161"/>
      <c r="AU796" s="161"/>
      <c r="AV796" s="161"/>
      <c r="AW796" s="161"/>
      <c r="AX796" s="161"/>
      <c r="AY796" s="161"/>
      <c r="AZ796" s="161"/>
      <c r="BA796" s="161"/>
      <c r="BB796" s="158"/>
      <c r="BC796" s="160"/>
    </row>
    <row r="797" spans="1:55" ht="22.5" customHeight="1">
      <c r="A797" s="288"/>
      <c r="B797" s="287"/>
      <c r="C797" s="287"/>
      <c r="D797" s="221" t="s">
        <v>268</v>
      </c>
      <c r="E797" s="161">
        <f t="shared" si="752"/>
        <v>0</v>
      </c>
      <c r="F797" s="161">
        <f t="shared" si="739"/>
        <v>0</v>
      </c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1"/>
      <c r="AP797" s="161"/>
      <c r="AQ797" s="161"/>
      <c r="AR797" s="161"/>
      <c r="AS797" s="161"/>
      <c r="AT797" s="161"/>
      <c r="AU797" s="161"/>
      <c r="AV797" s="161"/>
      <c r="AW797" s="161"/>
      <c r="AX797" s="161"/>
      <c r="AY797" s="161"/>
      <c r="AZ797" s="161"/>
      <c r="BA797" s="161"/>
      <c r="BB797" s="158"/>
      <c r="BC797" s="160"/>
    </row>
    <row r="798" spans="1:55" ht="31.2">
      <c r="A798" s="288"/>
      <c r="B798" s="287"/>
      <c r="C798" s="287"/>
      <c r="D798" s="222" t="s">
        <v>43</v>
      </c>
      <c r="E798" s="161">
        <f t="shared" si="752"/>
        <v>0</v>
      </c>
      <c r="F798" s="161">
        <f t="shared" si="739"/>
        <v>0</v>
      </c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1"/>
      <c r="AP798" s="161"/>
      <c r="AQ798" s="161"/>
      <c r="AR798" s="161"/>
      <c r="AS798" s="161"/>
      <c r="AT798" s="161"/>
      <c r="AU798" s="161"/>
      <c r="AV798" s="161"/>
      <c r="AW798" s="161"/>
      <c r="AX798" s="161"/>
      <c r="AY798" s="161"/>
      <c r="AZ798" s="161"/>
      <c r="BA798" s="161"/>
      <c r="BB798" s="158"/>
      <c r="BC798" s="160"/>
    </row>
    <row r="799" spans="1:55" ht="22.5" customHeight="1">
      <c r="A799" s="288" t="s">
        <v>503</v>
      </c>
      <c r="B799" s="287" t="s">
        <v>504</v>
      </c>
      <c r="C799" s="287" t="s">
        <v>297</v>
      </c>
      <c r="D799" s="148" t="s">
        <v>41</v>
      </c>
      <c r="E799" s="161">
        <f t="shared" si="752"/>
        <v>0</v>
      </c>
      <c r="F799" s="161">
        <f t="shared" ref="F799:F819" si="753">I799+L799+O799+R799+U799+X799+AA799+AF799+AK799+AP799+AU799+AZ799</f>
        <v>0</v>
      </c>
      <c r="G799" s="161"/>
      <c r="H799" s="161">
        <f>H800+H801+H802+H804+H805</f>
        <v>0</v>
      </c>
      <c r="I799" s="161">
        <f t="shared" ref="I799" si="754">I800+I801+I802+I804+I805</f>
        <v>0</v>
      </c>
      <c r="J799" s="161"/>
      <c r="K799" s="161">
        <f t="shared" ref="K799:L799" si="755">K800+K801+K802+K804+K805</f>
        <v>0</v>
      </c>
      <c r="L799" s="161">
        <f t="shared" si="755"/>
        <v>0</v>
      </c>
      <c r="M799" s="161"/>
      <c r="N799" s="161">
        <f t="shared" ref="N799:O799" si="756">N800+N801+N802+N804+N805</f>
        <v>0</v>
      </c>
      <c r="O799" s="161">
        <f t="shared" si="756"/>
        <v>0</v>
      </c>
      <c r="P799" s="161"/>
      <c r="Q799" s="161">
        <f t="shared" ref="Q799:R799" si="757">Q800+Q801+Q802+Q804+Q805</f>
        <v>0</v>
      </c>
      <c r="R799" s="161">
        <f t="shared" si="757"/>
        <v>0</v>
      </c>
      <c r="S799" s="161"/>
      <c r="T799" s="161">
        <f t="shared" ref="T799:U799" si="758">T800+T801+T802+T804+T805</f>
        <v>0</v>
      </c>
      <c r="U799" s="161">
        <f t="shared" si="758"/>
        <v>0</v>
      </c>
      <c r="V799" s="161"/>
      <c r="W799" s="161">
        <f t="shared" ref="W799:X799" si="759">W800+W801+W802+W804+W805</f>
        <v>0</v>
      </c>
      <c r="X799" s="161">
        <f t="shared" si="759"/>
        <v>0</v>
      </c>
      <c r="Y799" s="161"/>
      <c r="Z799" s="161">
        <f t="shared" ref="Z799:AC799" si="760">Z800+Z801+Z802+Z804+Z805</f>
        <v>0</v>
      </c>
      <c r="AA799" s="161">
        <f t="shared" si="760"/>
        <v>0</v>
      </c>
      <c r="AB799" s="161">
        <f t="shared" si="760"/>
        <v>0</v>
      </c>
      <c r="AC799" s="161">
        <f t="shared" si="760"/>
        <v>0</v>
      </c>
      <c r="AD799" s="161"/>
      <c r="AE799" s="161">
        <f t="shared" ref="AE799:AH799" si="761">AE800+AE801+AE802+AE804+AE805</f>
        <v>0</v>
      </c>
      <c r="AF799" s="161">
        <f t="shared" si="761"/>
        <v>0</v>
      </c>
      <c r="AG799" s="161">
        <f t="shared" si="761"/>
        <v>0</v>
      </c>
      <c r="AH799" s="161">
        <f t="shared" si="761"/>
        <v>0</v>
      </c>
      <c r="AI799" s="161"/>
      <c r="AJ799" s="161">
        <f t="shared" ref="AJ799:AM799" si="762">AJ800+AJ801+AJ802+AJ804+AJ805</f>
        <v>0</v>
      </c>
      <c r="AK799" s="161">
        <f t="shared" si="762"/>
        <v>0</v>
      </c>
      <c r="AL799" s="161">
        <f t="shared" si="762"/>
        <v>0</v>
      </c>
      <c r="AM799" s="161">
        <f t="shared" si="762"/>
        <v>0</v>
      </c>
      <c r="AN799" s="161"/>
      <c r="AO799" s="161">
        <f t="shared" ref="AO799:AR799" si="763">AO800+AO801+AO802+AO804+AO805</f>
        <v>0</v>
      </c>
      <c r="AP799" s="161">
        <f t="shared" si="763"/>
        <v>0</v>
      </c>
      <c r="AQ799" s="161">
        <f t="shared" si="763"/>
        <v>0</v>
      </c>
      <c r="AR799" s="161">
        <f t="shared" si="763"/>
        <v>0</v>
      </c>
      <c r="AS799" s="161"/>
      <c r="AT799" s="161">
        <f t="shared" ref="AT799:AW799" si="764">AT800+AT801+AT802+AT804+AT805</f>
        <v>0</v>
      </c>
      <c r="AU799" s="161">
        <f t="shared" si="764"/>
        <v>0</v>
      </c>
      <c r="AV799" s="161">
        <f t="shared" si="764"/>
        <v>0</v>
      </c>
      <c r="AW799" s="161">
        <f t="shared" si="764"/>
        <v>0</v>
      </c>
      <c r="AX799" s="161"/>
      <c r="AY799" s="161">
        <f t="shared" ref="AY799:AZ799" si="765">AY800+AY801+AY802+AY804+AY805</f>
        <v>0</v>
      </c>
      <c r="AZ799" s="161">
        <f t="shared" si="765"/>
        <v>0</v>
      </c>
      <c r="BA799" s="161"/>
      <c r="BB799" s="158"/>
      <c r="BC799" s="160"/>
    </row>
    <row r="800" spans="1:55" ht="32.25" customHeight="1">
      <c r="A800" s="288"/>
      <c r="B800" s="287"/>
      <c r="C800" s="287"/>
      <c r="D800" s="146" t="s">
        <v>37</v>
      </c>
      <c r="E800" s="161">
        <f t="shared" si="752"/>
        <v>0</v>
      </c>
      <c r="F800" s="161">
        <f t="shared" si="753"/>
        <v>0</v>
      </c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1"/>
      <c r="AP800" s="161"/>
      <c r="AQ800" s="161"/>
      <c r="AR800" s="161"/>
      <c r="AS800" s="161"/>
      <c r="AT800" s="161"/>
      <c r="AU800" s="161"/>
      <c r="AV800" s="161"/>
      <c r="AW800" s="161"/>
      <c r="AX800" s="161"/>
      <c r="AY800" s="161"/>
      <c r="AZ800" s="161"/>
      <c r="BA800" s="161"/>
      <c r="BB800" s="158"/>
      <c r="BC800" s="160"/>
    </row>
    <row r="801" spans="1:55" ht="50.25" customHeight="1">
      <c r="A801" s="288"/>
      <c r="B801" s="287"/>
      <c r="C801" s="287"/>
      <c r="D801" s="168" t="s">
        <v>2</v>
      </c>
      <c r="E801" s="161">
        <f t="shared" si="752"/>
        <v>0</v>
      </c>
      <c r="F801" s="161">
        <f t="shared" si="753"/>
        <v>0</v>
      </c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  <c r="AJ801" s="161"/>
      <c r="AK801" s="161"/>
      <c r="AL801" s="161"/>
      <c r="AM801" s="161"/>
      <c r="AN801" s="161"/>
      <c r="AO801" s="161"/>
      <c r="AP801" s="161"/>
      <c r="AQ801" s="161"/>
      <c r="AR801" s="161"/>
      <c r="AS801" s="161"/>
      <c r="AT801" s="161"/>
      <c r="AU801" s="161"/>
      <c r="AV801" s="161"/>
      <c r="AW801" s="161"/>
      <c r="AX801" s="161"/>
      <c r="AY801" s="161">
        <f>AY808+AY815</f>
        <v>0</v>
      </c>
      <c r="AZ801" s="161">
        <f>AZ808+AZ815</f>
        <v>0</v>
      </c>
      <c r="BA801" s="161"/>
      <c r="BB801" s="158"/>
      <c r="BC801" s="160"/>
    </row>
    <row r="802" spans="1:55" ht="22.5" customHeight="1">
      <c r="A802" s="288"/>
      <c r="B802" s="287"/>
      <c r="C802" s="287"/>
      <c r="D802" s="229" t="s">
        <v>267</v>
      </c>
      <c r="E802" s="161">
        <f>H802+K802+N802+Q802+T802+W802+Z802+AE802+AJ802+AO802+AT802+AY802</f>
        <v>0</v>
      </c>
      <c r="F802" s="161">
        <f t="shared" si="753"/>
        <v>0</v>
      </c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1"/>
      <c r="AK802" s="161"/>
      <c r="AL802" s="200"/>
      <c r="AM802" s="161"/>
      <c r="AN802" s="161"/>
      <c r="AO802" s="161"/>
      <c r="AP802" s="161"/>
      <c r="AQ802" s="161"/>
      <c r="AR802" s="161"/>
      <c r="AS802" s="161"/>
      <c r="AT802" s="161"/>
      <c r="AU802" s="161"/>
      <c r="AV802" s="161"/>
      <c r="AW802" s="161"/>
      <c r="AX802" s="161"/>
      <c r="AY802" s="161"/>
      <c r="AZ802" s="161"/>
      <c r="BA802" s="161"/>
      <c r="BB802" s="158"/>
      <c r="BC802" s="160"/>
    </row>
    <row r="803" spans="1:55" ht="82.5" customHeight="1">
      <c r="A803" s="288"/>
      <c r="B803" s="287"/>
      <c r="C803" s="287"/>
      <c r="D803" s="229" t="s">
        <v>273</v>
      </c>
      <c r="E803" s="161">
        <f t="shared" ref="E803:E808" si="766">H803+K803+N803+Q803+T803+W803+Z803+AE803+AJ803+AO803+AT803+AY803</f>
        <v>0</v>
      </c>
      <c r="F803" s="161">
        <f t="shared" si="753"/>
        <v>0</v>
      </c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  <c r="AJ803" s="161"/>
      <c r="AK803" s="161"/>
      <c r="AL803" s="161"/>
      <c r="AM803" s="161"/>
      <c r="AN803" s="161"/>
      <c r="AO803" s="161"/>
      <c r="AP803" s="161"/>
      <c r="AQ803" s="161"/>
      <c r="AR803" s="161"/>
      <c r="AS803" s="161"/>
      <c r="AT803" s="161"/>
      <c r="AU803" s="161"/>
      <c r="AV803" s="161"/>
      <c r="AW803" s="161"/>
      <c r="AX803" s="161"/>
      <c r="AY803" s="161"/>
      <c r="AZ803" s="161"/>
      <c r="BA803" s="161"/>
      <c r="BB803" s="158"/>
      <c r="BC803" s="160"/>
    </row>
    <row r="804" spans="1:55" ht="22.5" customHeight="1">
      <c r="A804" s="288"/>
      <c r="B804" s="287"/>
      <c r="C804" s="287"/>
      <c r="D804" s="229" t="s">
        <v>268</v>
      </c>
      <c r="E804" s="161">
        <f t="shared" si="766"/>
        <v>0</v>
      </c>
      <c r="F804" s="161">
        <f t="shared" si="753"/>
        <v>0</v>
      </c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1"/>
      <c r="AK804" s="161"/>
      <c r="AL804" s="161"/>
      <c r="AM804" s="161"/>
      <c r="AN804" s="161"/>
      <c r="AO804" s="161"/>
      <c r="AP804" s="161"/>
      <c r="AQ804" s="161"/>
      <c r="AR804" s="161"/>
      <c r="AS804" s="161"/>
      <c r="AT804" s="161"/>
      <c r="AU804" s="161"/>
      <c r="AV804" s="161"/>
      <c r="AW804" s="161"/>
      <c r="AX804" s="161"/>
      <c r="AY804" s="161"/>
      <c r="AZ804" s="161"/>
      <c r="BA804" s="161"/>
      <c r="BB804" s="158"/>
      <c r="BC804" s="160"/>
    </row>
    <row r="805" spans="1:55" ht="31.2">
      <c r="A805" s="288"/>
      <c r="B805" s="287"/>
      <c r="C805" s="287"/>
      <c r="D805" s="230" t="s">
        <v>43</v>
      </c>
      <c r="E805" s="161">
        <f t="shared" si="766"/>
        <v>0</v>
      </c>
      <c r="F805" s="161">
        <f t="shared" si="753"/>
        <v>0</v>
      </c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  <c r="AQ805" s="161"/>
      <c r="AR805" s="161"/>
      <c r="AS805" s="161"/>
      <c r="AT805" s="161"/>
      <c r="AU805" s="161"/>
      <c r="AV805" s="161"/>
      <c r="AW805" s="161"/>
      <c r="AX805" s="161"/>
      <c r="AY805" s="161"/>
      <c r="AZ805" s="161"/>
      <c r="BA805" s="161"/>
      <c r="BB805" s="158"/>
      <c r="BC805" s="160"/>
    </row>
    <row r="806" spans="1:55" ht="22.5" customHeight="1">
      <c r="A806" s="288"/>
      <c r="B806" s="287" t="s">
        <v>302</v>
      </c>
      <c r="C806" s="287"/>
      <c r="D806" s="148" t="s">
        <v>41</v>
      </c>
      <c r="E806" s="161">
        <f t="shared" si="766"/>
        <v>0</v>
      </c>
      <c r="F806" s="161">
        <f t="shared" si="753"/>
        <v>0</v>
      </c>
      <c r="G806" s="161" t="e">
        <f t="shared" ref="G806" si="767">F806*100/E806</f>
        <v>#DIV/0!</v>
      </c>
      <c r="H806" s="161">
        <f>H807+H808+H809+H811+H812</f>
        <v>0</v>
      </c>
      <c r="I806" s="161">
        <f t="shared" ref="I806" si="768">I807+I808+I809+I811+I812</f>
        <v>0</v>
      </c>
      <c r="J806" s="161"/>
      <c r="K806" s="161">
        <f t="shared" ref="K806:L806" si="769">K807+K808+K809+K811+K812</f>
        <v>0</v>
      </c>
      <c r="L806" s="161">
        <f t="shared" si="769"/>
        <v>0</v>
      </c>
      <c r="M806" s="161"/>
      <c r="N806" s="161">
        <f t="shared" ref="N806:O806" si="770">N807+N808+N809+N811+N812</f>
        <v>0</v>
      </c>
      <c r="O806" s="161">
        <f t="shared" si="770"/>
        <v>0</v>
      </c>
      <c r="P806" s="161"/>
      <c r="Q806" s="161">
        <f t="shared" ref="Q806:R806" si="771">Q807+Q808+Q809+Q811+Q812</f>
        <v>0</v>
      </c>
      <c r="R806" s="161">
        <f t="shared" si="771"/>
        <v>0</v>
      </c>
      <c r="S806" s="161"/>
      <c r="T806" s="161">
        <f t="shared" ref="T806:U806" si="772">T807+T808+T809+T811+T812</f>
        <v>0</v>
      </c>
      <c r="U806" s="161">
        <f t="shared" si="772"/>
        <v>0</v>
      </c>
      <c r="V806" s="161"/>
      <c r="W806" s="161">
        <f t="shared" ref="W806:X806" si="773">W807+W808+W809+W811+W812</f>
        <v>0</v>
      </c>
      <c r="X806" s="161">
        <f t="shared" si="773"/>
        <v>0</v>
      </c>
      <c r="Y806" s="161"/>
      <c r="Z806" s="161">
        <f t="shared" ref="Z806:AC806" si="774">Z807+Z808+Z809+Z811+Z812</f>
        <v>0</v>
      </c>
      <c r="AA806" s="161">
        <f t="shared" si="774"/>
        <v>0</v>
      </c>
      <c r="AB806" s="161">
        <f t="shared" si="774"/>
        <v>0</v>
      </c>
      <c r="AC806" s="161">
        <f t="shared" si="774"/>
        <v>0</v>
      </c>
      <c r="AD806" s="161"/>
      <c r="AE806" s="161">
        <f t="shared" ref="AE806:AH806" si="775">AE807+AE808+AE809+AE811+AE812</f>
        <v>0</v>
      </c>
      <c r="AF806" s="161">
        <f t="shared" si="775"/>
        <v>0</v>
      </c>
      <c r="AG806" s="161">
        <f t="shared" si="775"/>
        <v>0</v>
      </c>
      <c r="AH806" s="161">
        <f t="shared" si="775"/>
        <v>0</v>
      </c>
      <c r="AI806" s="161"/>
      <c r="AJ806" s="161">
        <f t="shared" ref="AJ806:AM806" si="776">AJ807+AJ808+AJ809+AJ811+AJ812</f>
        <v>0</v>
      </c>
      <c r="AK806" s="161">
        <f t="shared" si="776"/>
        <v>0</v>
      </c>
      <c r="AL806" s="161">
        <f t="shared" si="776"/>
        <v>0</v>
      </c>
      <c r="AM806" s="161">
        <f t="shared" si="776"/>
        <v>0</v>
      </c>
      <c r="AN806" s="161"/>
      <c r="AO806" s="161">
        <f t="shared" ref="AO806:AR806" si="777">AO807+AO808+AO809+AO811+AO812</f>
        <v>0</v>
      </c>
      <c r="AP806" s="161">
        <f t="shared" si="777"/>
        <v>0</v>
      </c>
      <c r="AQ806" s="161">
        <f t="shared" si="777"/>
        <v>0</v>
      </c>
      <c r="AR806" s="161">
        <f t="shared" si="777"/>
        <v>0</v>
      </c>
      <c r="AS806" s="161"/>
      <c r="AT806" s="161">
        <f t="shared" ref="AT806:AW806" si="778">AT807+AT808+AT809+AT811+AT812</f>
        <v>0</v>
      </c>
      <c r="AU806" s="161">
        <f t="shared" si="778"/>
        <v>0</v>
      </c>
      <c r="AV806" s="161">
        <f t="shared" si="778"/>
        <v>0</v>
      </c>
      <c r="AW806" s="161">
        <f t="shared" si="778"/>
        <v>0</v>
      </c>
      <c r="AX806" s="161"/>
      <c r="AY806" s="161">
        <f t="shared" ref="AY806:AZ806" si="779">AY807+AY808+AY809+AY811+AY812</f>
        <v>0</v>
      </c>
      <c r="AZ806" s="161">
        <f t="shared" si="779"/>
        <v>0</v>
      </c>
      <c r="BA806" s="161"/>
      <c r="BB806" s="158"/>
      <c r="BC806" s="160"/>
    </row>
    <row r="807" spans="1:55" ht="32.25" customHeight="1">
      <c r="A807" s="288"/>
      <c r="B807" s="287"/>
      <c r="C807" s="287"/>
      <c r="D807" s="146" t="s">
        <v>37</v>
      </c>
      <c r="E807" s="161">
        <f t="shared" si="766"/>
        <v>0</v>
      </c>
      <c r="F807" s="161">
        <f t="shared" si="753"/>
        <v>0</v>
      </c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1"/>
      <c r="AP807" s="161"/>
      <c r="AQ807" s="161"/>
      <c r="AR807" s="161"/>
      <c r="AS807" s="161"/>
      <c r="AT807" s="161"/>
      <c r="AU807" s="161"/>
      <c r="AV807" s="161"/>
      <c r="AW807" s="161"/>
      <c r="AX807" s="161"/>
      <c r="AY807" s="161"/>
      <c r="AZ807" s="161"/>
      <c r="BA807" s="161"/>
      <c r="BB807" s="158"/>
      <c r="BC807" s="160"/>
    </row>
    <row r="808" spans="1:55" ht="50.25" customHeight="1">
      <c r="A808" s="288"/>
      <c r="B808" s="287"/>
      <c r="C808" s="287"/>
      <c r="D808" s="168" t="s">
        <v>2</v>
      </c>
      <c r="E808" s="161">
        <f t="shared" si="766"/>
        <v>0</v>
      </c>
      <c r="F808" s="161">
        <f t="shared" si="753"/>
        <v>0</v>
      </c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  <c r="AQ808" s="161"/>
      <c r="AR808" s="161"/>
      <c r="AS808" s="161"/>
      <c r="AT808" s="161"/>
      <c r="AU808" s="161"/>
      <c r="AV808" s="161"/>
      <c r="AW808" s="161"/>
      <c r="AX808" s="161"/>
      <c r="AY808" s="161"/>
      <c r="AZ808" s="161"/>
      <c r="BA808" s="161"/>
      <c r="BB808" s="158"/>
      <c r="BC808" s="160"/>
    </row>
    <row r="809" spans="1:55" ht="22.5" customHeight="1">
      <c r="A809" s="288"/>
      <c r="B809" s="287"/>
      <c r="C809" s="287"/>
      <c r="D809" s="229" t="s">
        <v>267</v>
      </c>
      <c r="E809" s="161">
        <f>H809+K809+N809+Q809+T809+W809+Z809+AE809+AJ809+AO809+AT809+AY809</f>
        <v>0</v>
      </c>
      <c r="F809" s="161">
        <f t="shared" si="753"/>
        <v>0</v>
      </c>
      <c r="G809" s="161" t="e">
        <f t="shared" ref="G809" si="780">F809*100/E809</f>
        <v>#DIV/0!</v>
      </c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1"/>
      <c r="AP809" s="161"/>
      <c r="AQ809" s="161"/>
      <c r="AR809" s="161"/>
      <c r="AS809" s="161"/>
      <c r="AT809" s="161"/>
      <c r="AU809" s="161"/>
      <c r="AV809" s="161"/>
      <c r="AW809" s="161"/>
      <c r="AX809" s="161"/>
      <c r="AY809" s="161"/>
      <c r="AZ809" s="161"/>
      <c r="BA809" s="161"/>
      <c r="BB809" s="158"/>
      <c r="BC809" s="160"/>
    </row>
    <row r="810" spans="1:55" ht="82.5" customHeight="1">
      <c r="A810" s="288"/>
      <c r="B810" s="287"/>
      <c r="C810" s="287"/>
      <c r="D810" s="229" t="s">
        <v>273</v>
      </c>
      <c r="E810" s="161">
        <f t="shared" ref="E810:E815" si="781">H810+K810+N810+Q810+T810+W810+Z810+AE810+AJ810+AO810+AT810+AY810</f>
        <v>0</v>
      </c>
      <c r="F810" s="161">
        <f t="shared" si="753"/>
        <v>0</v>
      </c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  <c r="AQ810" s="161"/>
      <c r="AR810" s="161"/>
      <c r="AS810" s="161"/>
      <c r="AT810" s="161"/>
      <c r="AU810" s="161"/>
      <c r="AV810" s="161"/>
      <c r="AW810" s="161"/>
      <c r="AX810" s="161"/>
      <c r="AY810" s="161"/>
      <c r="AZ810" s="161"/>
      <c r="BA810" s="161"/>
      <c r="BB810" s="158"/>
      <c r="BC810" s="160"/>
    </row>
    <row r="811" spans="1:55" ht="22.5" customHeight="1">
      <c r="A811" s="288"/>
      <c r="B811" s="287"/>
      <c r="C811" s="287"/>
      <c r="D811" s="229" t="s">
        <v>268</v>
      </c>
      <c r="E811" s="161">
        <f t="shared" si="781"/>
        <v>0</v>
      </c>
      <c r="F811" s="161">
        <f t="shared" si="753"/>
        <v>0</v>
      </c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1"/>
      <c r="AP811" s="161"/>
      <c r="AQ811" s="161"/>
      <c r="AR811" s="161"/>
      <c r="AS811" s="161"/>
      <c r="AT811" s="161"/>
      <c r="AU811" s="161"/>
      <c r="AV811" s="161"/>
      <c r="AW811" s="161"/>
      <c r="AX811" s="161"/>
      <c r="AY811" s="161"/>
      <c r="AZ811" s="161"/>
      <c r="BA811" s="161"/>
      <c r="BB811" s="158"/>
      <c r="BC811" s="160"/>
    </row>
    <row r="812" spans="1:55" ht="31.2">
      <c r="A812" s="288"/>
      <c r="B812" s="287"/>
      <c r="C812" s="287"/>
      <c r="D812" s="230" t="s">
        <v>43</v>
      </c>
      <c r="E812" s="161">
        <f t="shared" si="781"/>
        <v>0</v>
      </c>
      <c r="F812" s="161">
        <f t="shared" si="753"/>
        <v>0</v>
      </c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1"/>
      <c r="AP812" s="161"/>
      <c r="AQ812" s="161"/>
      <c r="AR812" s="161"/>
      <c r="AS812" s="161"/>
      <c r="AT812" s="161"/>
      <c r="AU812" s="161"/>
      <c r="AV812" s="161"/>
      <c r="AW812" s="161"/>
      <c r="AX812" s="161"/>
      <c r="AY812" s="161"/>
      <c r="AZ812" s="161"/>
      <c r="BA812" s="161"/>
      <c r="BB812" s="158"/>
      <c r="BC812" s="160"/>
    </row>
    <row r="813" spans="1:55" ht="22.5" customHeight="1">
      <c r="A813" s="288"/>
      <c r="B813" s="287" t="s">
        <v>303</v>
      </c>
      <c r="C813" s="287"/>
      <c r="D813" s="148" t="s">
        <v>41</v>
      </c>
      <c r="E813" s="161">
        <f t="shared" si="781"/>
        <v>0</v>
      </c>
      <c r="F813" s="161">
        <f t="shared" si="753"/>
        <v>0</v>
      </c>
      <c r="G813" s="161" t="e">
        <f t="shared" ref="G813" si="782">F813*100/E813</f>
        <v>#DIV/0!</v>
      </c>
      <c r="H813" s="161">
        <f>H814+H815+H816+H818+H819</f>
        <v>0</v>
      </c>
      <c r="I813" s="161">
        <f t="shared" ref="I813" si="783">I814+I815+I816+I818+I819</f>
        <v>0</v>
      </c>
      <c r="J813" s="161"/>
      <c r="K813" s="161">
        <f t="shared" ref="K813:L813" si="784">K814+K815+K816+K818+K819</f>
        <v>0</v>
      </c>
      <c r="L813" s="161">
        <f t="shared" si="784"/>
        <v>0</v>
      </c>
      <c r="M813" s="161"/>
      <c r="N813" s="161">
        <f t="shared" ref="N813:O813" si="785">N814+N815+N816+N818+N819</f>
        <v>0</v>
      </c>
      <c r="O813" s="161">
        <f t="shared" si="785"/>
        <v>0</v>
      </c>
      <c r="P813" s="161"/>
      <c r="Q813" s="161">
        <f t="shared" ref="Q813:R813" si="786">Q814+Q815+Q816+Q818+Q819</f>
        <v>0</v>
      </c>
      <c r="R813" s="161">
        <f t="shared" si="786"/>
        <v>0</v>
      </c>
      <c r="S813" s="161"/>
      <c r="T813" s="161">
        <f t="shared" ref="T813:U813" si="787">T814+T815+T816+T818+T819</f>
        <v>0</v>
      </c>
      <c r="U813" s="161">
        <f t="shared" si="787"/>
        <v>0</v>
      </c>
      <c r="V813" s="161"/>
      <c r="W813" s="161">
        <f t="shared" ref="W813:X813" si="788">W814+W815+W816+W818+W819</f>
        <v>0</v>
      </c>
      <c r="X813" s="161">
        <f t="shared" si="788"/>
        <v>0</v>
      </c>
      <c r="Y813" s="161"/>
      <c r="Z813" s="161">
        <f t="shared" ref="Z813:AC813" si="789">Z814+Z815+Z816+Z818+Z819</f>
        <v>0</v>
      </c>
      <c r="AA813" s="161">
        <f t="shared" si="789"/>
        <v>0</v>
      </c>
      <c r="AB813" s="161">
        <f t="shared" si="789"/>
        <v>0</v>
      </c>
      <c r="AC813" s="161">
        <f t="shared" si="789"/>
        <v>0</v>
      </c>
      <c r="AD813" s="161"/>
      <c r="AE813" s="161">
        <f t="shared" ref="AE813:AH813" si="790">AE814+AE815+AE816+AE818+AE819</f>
        <v>0</v>
      </c>
      <c r="AF813" s="161">
        <f t="shared" si="790"/>
        <v>0</v>
      </c>
      <c r="AG813" s="161">
        <f t="shared" si="790"/>
        <v>0</v>
      </c>
      <c r="AH813" s="161">
        <f t="shared" si="790"/>
        <v>0</v>
      </c>
      <c r="AI813" s="161"/>
      <c r="AJ813" s="161">
        <f t="shared" ref="AJ813:AM813" si="791">AJ814+AJ815+AJ816+AJ818+AJ819</f>
        <v>0</v>
      </c>
      <c r="AK813" s="161">
        <f t="shared" si="791"/>
        <v>0</v>
      </c>
      <c r="AL813" s="161">
        <f t="shared" si="791"/>
        <v>0</v>
      </c>
      <c r="AM813" s="161">
        <f t="shared" si="791"/>
        <v>0</v>
      </c>
      <c r="AN813" s="161"/>
      <c r="AO813" s="161">
        <f t="shared" ref="AO813:AR813" si="792">AO814+AO815+AO816+AO818+AO819</f>
        <v>0</v>
      </c>
      <c r="AP813" s="161">
        <f t="shared" si="792"/>
        <v>0</v>
      </c>
      <c r="AQ813" s="161">
        <f t="shared" si="792"/>
        <v>0</v>
      </c>
      <c r="AR813" s="161">
        <f t="shared" si="792"/>
        <v>0</v>
      </c>
      <c r="AS813" s="161"/>
      <c r="AT813" s="161">
        <f t="shared" ref="AT813:AW813" si="793">AT814+AT815+AT816+AT818+AT819</f>
        <v>0</v>
      </c>
      <c r="AU813" s="161">
        <f t="shared" si="793"/>
        <v>0</v>
      </c>
      <c r="AV813" s="161">
        <f t="shared" si="793"/>
        <v>0</v>
      </c>
      <c r="AW813" s="161">
        <f t="shared" si="793"/>
        <v>0</v>
      </c>
      <c r="AX813" s="161"/>
      <c r="AY813" s="161">
        <f t="shared" ref="AY813:AZ813" si="794">AY814+AY815+AY816+AY818+AY819</f>
        <v>0</v>
      </c>
      <c r="AZ813" s="161">
        <f t="shared" si="794"/>
        <v>0</v>
      </c>
      <c r="BA813" s="161"/>
      <c r="BB813" s="158"/>
      <c r="BC813" s="160"/>
    </row>
    <row r="814" spans="1:55" ht="32.25" customHeight="1">
      <c r="A814" s="288"/>
      <c r="B814" s="287"/>
      <c r="C814" s="287"/>
      <c r="D814" s="146" t="s">
        <v>37</v>
      </c>
      <c r="E814" s="161">
        <f t="shared" si="781"/>
        <v>0</v>
      </c>
      <c r="F814" s="161">
        <f t="shared" si="753"/>
        <v>0</v>
      </c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1"/>
      <c r="AP814" s="161"/>
      <c r="AQ814" s="161"/>
      <c r="AR814" s="161"/>
      <c r="AS814" s="161"/>
      <c r="AT814" s="161"/>
      <c r="AU814" s="161"/>
      <c r="AV814" s="161"/>
      <c r="AW814" s="161"/>
      <c r="AX814" s="161"/>
      <c r="AY814" s="161"/>
      <c r="AZ814" s="161"/>
      <c r="BA814" s="161"/>
      <c r="BB814" s="158"/>
      <c r="BC814" s="160"/>
    </row>
    <row r="815" spans="1:55" ht="50.25" customHeight="1">
      <c r="A815" s="288"/>
      <c r="B815" s="287"/>
      <c r="C815" s="287"/>
      <c r="D815" s="168" t="s">
        <v>2</v>
      </c>
      <c r="E815" s="161">
        <f t="shared" si="781"/>
        <v>0</v>
      </c>
      <c r="F815" s="161">
        <f t="shared" si="753"/>
        <v>0</v>
      </c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1"/>
      <c r="AP815" s="161"/>
      <c r="AQ815" s="161"/>
      <c r="AR815" s="161"/>
      <c r="AS815" s="161"/>
      <c r="AT815" s="161"/>
      <c r="AU815" s="161"/>
      <c r="AV815" s="161"/>
      <c r="AW815" s="161"/>
      <c r="AX815" s="161"/>
      <c r="AY815" s="161"/>
      <c r="AZ815" s="161"/>
      <c r="BA815" s="161"/>
      <c r="BB815" s="158"/>
      <c r="BC815" s="160"/>
    </row>
    <row r="816" spans="1:55" ht="22.5" customHeight="1">
      <c r="A816" s="288"/>
      <c r="B816" s="287"/>
      <c r="C816" s="287"/>
      <c r="D816" s="229" t="s">
        <v>267</v>
      </c>
      <c r="E816" s="161">
        <f>H816+K816+N816+Q816+T816+W816+Z816+AE816+AJ816+AO816+AT816+AY816</f>
        <v>0</v>
      </c>
      <c r="F816" s="161">
        <f t="shared" si="753"/>
        <v>0</v>
      </c>
      <c r="G816" s="161" t="e">
        <f t="shared" ref="G816" si="795">F816*100/E816</f>
        <v>#DIV/0!</v>
      </c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1"/>
      <c r="AP816" s="161"/>
      <c r="AQ816" s="161"/>
      <c r="AR816" s="161"/>
      <c r="AS816" s="161"/>
      <c r="AT816" s="161"/>
      <c r="AU816" s="161"/>
      <c r="AV816" s="161"/>
      <c r="AW816" s="161"/>
      <c r="AX816" s="161"/>
      <c r="AY816" s="161"/>
      <c r="AZ816" s="161"/>
      <c r="BA816" s="161"/>
      <c r="BB816" s="158"/>
      <c r="BC816" s="160"/>
    </row>
    <row r="817" spans="1:55" ht="82.5" customHeight="1">
      <c r="A817" s="288"/>
      <c r="B817" s="287"/>
      <c r="C817" s="287"/>
      <c r="D817" s="229" t="s">
        <v>273</v>
      </c>
      <c r="E817" s="161">
        <f t="shared" ref="E817:E819" si="796">H817+K817+N817+Q817+T817+W817+Z817+AE817+AJ817+AO817+AT817+AY817</f>
        <v>0</v>
      </c>
      <c r="F817" s="161">
        <f t="shared" si="753"/>
        <v>0</v>
      </c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1"/>
      <c r="AP817" s="161"/>
      <c r="AQ817" s="161"/>
      <c r="AR817" s="161"/>
      <c r="AS817" s="161"/>
      <c r="AT817" s="161"/>
      <c r="AU817" s="161"/>
      <c r="AV817" s="161"/>
      <c r="AW817" s="161"/>
      <c r="AX817" s="161"/>
      <c r="AY817" s="161"/>
      <c r="AZ817" s="161"/>
      <c r="BA817" s="161"/>
      <c r="BB817" s="158"/>
      <c r="BC817" s="160"/>
    </row>
    <row r="818" spans="1:55" ht="22.5" customHeight="1">
      <c r="A818" s="288"/>
      <c r="B818" s="287"/>
      <c r="C818" s="287"/>
      <c r="D818" s="229" t="s">
        <v>268</v>
      </c>
      <c r="E818" s="161">
        <f t="shared" si="796"/>
        <v>0</v>
      </c>
      <c r="F818" s="161">
        <f t="shared" si="753"/>
        <v>0</v>
      </c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1"/>
      <c r="AP818" s="161"/>
      <c r="AQ818" s="161"/>
      <c r="AR818" s="161"/>
      <c r="AS818" s="161"/>
      <c r="AT818" s="161"/>
      <c r="AU818" s="161"/>
      <c r="AV818" s="161"/>
      <c r="AW818" s="161"/>
      <c r="AX818" s="161"/>
      <c r="AY818" s="161"/>
      <c r="AZ818" s="161"/>
      <c r="BA818" s="161"/>
      <c r="BB818" s="158"/>
      <c r="BC818" s="160"/>
    </row>
    <row r="819" spans="1:55" ht="31.2">
      <c r="A819" s="288"/>
      <c r="B819" s="287"/>
      <c r="C819" s="287"/>
      <c r="D819" s="230" t="s">
        <v>43</v>
      </c>
      <c r="E819" s="161">
        <f t="shared" si="796"/>
        <v>0</v>
      </c>
      <c r="F819" s="161">
        <f t="shared" si="753"/>
        <v>0</v>
      </c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  <c r="AQ819" s="161"/>
      <c r="AR819" s="161"/>
      <c r="AS819" s="161"/>
      <c r="AT819" s="161"/>
      <c r="AU819" s="161"/>
      <c r="AV819" s="161"/>
      <c r="AW819" s="161"/>
      <c r="AX819" s="161"/>
      <c r="AY819" s="161"/>
      <c r="AZ819" s="161"/>
      <c r="BA819" s="161"/>
      <c r="BB819" s="158"/>
      <c r="BC819" s="160"/>
    </row>
    <row r="820" spans="1:55" ht="22.5" customHeight="1">
      <c r="A820" s="317" t="s">
        <v>501</v>
      </c>
      <c r="B820" s="318"/>
      <c r="C820" s="318"/>
      <c r="D820" s="148" t="s">
        <v>41</v>
      </c>
      <c r="E820" s="161">
        <f>H820+K820+N820+Q820+T820+W820+Z820+AE820+AJ820+AO820+AT820+AY820</f>
        <v>105587.81999999999</v>
      </c>
      <c r="F820" s="161">
        <f t="shared" ref="F820:F826" si="797">I820+L820+O820+R820+U820+X820+AA820+AF820+AK820+AP820+AU820+AZ820</f>
        <v>75608.98</v>
      </c>
      <c r="G820" s="161">
        <f t="shared" ref="G820:G830" si="798">F820*100/E820</f>
        <v>71.607672172794182</v>
      </c>
      <c r="H820" s="161">
        <f>H821+H822+H823+H825+H826</f>
        <v>20776</v>
      </c>
      <c r="I820" s="161">
        <f t="shared" ref="I820:BA820" si="799">I821+I822+I823+I825+I826</f>
        <v>20776</v>
      </c>
      <c r="J820" s="161">
        <f t="shared" si="799"/>
        <v>0</v>
      </c>
      <c r="K820" s="161">
        <f t="shared" si="799"/>
        <v>54832.979999999996</v>
      </c>
      <c r="L820" s="161">
        <f t="shared" si="799"/>
        <v>54832.979999999996</v>
      </c>
      <c r="M820" s="161">
        <f t="shared" si="799"/>
        <v>0</v>
      </c>
      <c r="N820" s="161">
        <f t="shared" si="799"/>
        <v>13206.81</v>
      </c>
      <c r="O820" s="161">
        <f t="shared" si="799"/>
        <v>0</v>
      </c>
      <c r="P820" s="161">
        <f t="shared" si="799"/>
        <v>0</v>
      </c>
      <c r="Q820" s="161">
        <f t="shared" si="799"/>
        <v>6473.09</v>
      </c>
      <c r="R820" s="161">
        <f t="shared" si="799"/>
        <v>0</v>
      </c>
      <c r="S820" s="161">
        <f t="shared" si="799"/>
        <v>0</v>
      </c>
      <c r="T820" s="161">
        <f t="shared" si="799"/>
        <v>5571.97</v>
      </c>
      <c r="U820" s="161">
        <f t="shared" si="799"/>
        <v>0</v>
      </c>
      <c r="V820" s="161">
        <f t="shared" si="799"/>
        <v>0</v>
      </c>
      <c r="W820" s="161">
        <f t="shared" si="799"/>
        <v>2614.9700000000003</v>
      </c>
      <c r="X820" s="161">
        <f t="shared" si="799"/>
        <v>0</v>
      </c>
      <c r="Y820" s="161">
        <f t="shared" si="799"/>
        <v>0</v>
      </c>
      <c r="Z820" s="161">
        <f t="shared" si="799"/>
        <v>0</v>
      </c>
      <c r="AA820" s="161">
        <f t="shared" si="799"/>
        <v>0</v>
      </c>
      <c r="AB820" s="161">
        <f t="shared" si="799"/>
        <v>0</v>
      </c>
      <c r="AC820" s="161">
        <f t="shared" si="799"/>
        <v>0</v>
      </c>
      <c r="AD820" s="161">
        <f t="shared" si="799"/>
        <v>0</v>
      </c>
      <c r="AE820" s="161">
        <f t="shared" si="799"/>
        <v>0</v>
      </c>
      <c r="AF820" s="161">
        <f t="shared" si="799"/>
        <v>0</v>
      </c>
      <c r="AG820" s="161">
        <f t="shared" si="799"/>
        <v>0</v>
      </c>
      <c r="AH820" s="161">
        <f t="shared" si="799"/>
        <v>0</v>
      </c>
      <c r="AI820" s="161">
        <f t="shared" si="799"/>
        <v>0</v>
      </c>
      <c r="AJ820" s="161">
        <f t="shared" si="799"/>
        <v>1056</v>
      </c>
      <c r="AK820" s="161">
        <f t="shared" si="799"/>
        <v>0</v>
      </c>
      <c r="AL820" s="161">
        <f t="shared" si="799"/>
        <v>0</v>
      </c>
      <c r="AM820" s="161">
        <f t="shared" si="799"/>
        <v>0</v>
      </c>
      <c r="AN820" s="161">
        <f t="shared" si="799"/>
        <v>0</v>
      </c>
      <c r="AO820" s="161">
        <f t="shared" si="799"/>
        <v>0</v>
      </c>
      <c r="AP820" s="161">
        <f t="shared" si="799"/>
        <v>0</v>
      </c>
      <c r="AQ820" s="161">
        <f t="shared" si="799"/>
        <v>0</v>
      </c>
      <c r="AR820" s="161">
        <f t="shared" si="799"/>
        <v>0</v>
      </c>
      <c r="AS820" s="161">
        <f t="shared" si="799"/>
        <v>0</v>
      </c>
      <c r="AT820" s="161">
        <f t="shared" si="799"/>
        <v>0</v>
      </c>
      <c r="AU820" s="161">
        <f t="shared" si="799"/>
        <v>0</v>
      </c>
      <c r="AV820" s="161">
        <f t="shared" si="799"/>
        <v>0</v>
      </c>
      <c r="AW820" s="161">
        <f t="shared" si="799"/>
        <v>0</v>
      </c>
      <c r="AX820" s="161">
        <f t="shared" si="799"/>
        <v>0</v>
      </c>
      <c r="AY820" s="161">
        <f t="shared" si="799"/>
        <v>1056</v>
      </c>
      <c r="AZ820" s="161">
        <f t="shared" si="799"/>
        <v>0</v>
      </c>
      <c r="BA820" s="161">
        <f t="shared" si="799"/>
        <v>0</v>
      </c>
      <c r="BB820" s="158"/>
      <c r="BC820" s="160"/>
    </row>
    <row r="821" spans="1:55" ht="32.25" customHeight="1">
      <c r="A821" s="317"/>
      <c r="B821" s="318"/>
      <c r="C821" s="318"/>
      <c r="D821" s="146" t="s">
        <v>37</v>
      </c>
      <c r="E821" s="161">
        <f>H821+K821+N821+Q821+T821+W821+Z821+AE821+AJ821+AO821+AT821+AY821</f>
        <v>0</v>
      </c>
      <c r="F821" s="161">
        <f t="shared" si="797"/>
        <v>0</v>
      </c>
      <c r="G821" s="161"/>
      <c r="H821" s="161">
        <f t="shared" ref="H821:BA821" si="800">H639</f>
        <v>0</v>
      </c>
      <c r="I821" s="161">
        <f t="shared" si="800"/>
        <v>0</v>
      </c>
      <c r="J821" s="161">
        <f t="shared" si="800"/>
        <v>0</v>
      </c>
      <c r="K821" s="161">
        <f t="shared" si="800"/>
        <v>0</v>
      </c>
      <c r="L821" s="161">
        <f t="shared" si="800"/>
        <v>0</v>
      </c>
      <c r="M821" s="161">
        <f t="shared" si="800"/>
        <v>0</v>
      </c>
      <c r="N821" s="161">
        <f t="shared" si="800"/>
        <v>0</v>
      </c>
      <c r="O821" s="161">
        <f t="shared" si="800"/>
        <v>0</v>
      </c>
      <c r="P821" s="161">
        <f t="shared" si="800"/>
        <v>0</v>
      </c>
      <c r="Q821" s="161">
        <f t="shared" si="800"/>
        <v>0</v>
      </c>
      <c r="R821" s="161">
        <f t="shared" si="800"/>
        <v>0</v>
      </c>
      <c r="S821" s="161">
        <f t="shared" si="800"/>
        <v>0</v>
      </c>
      <c r="T821" s="161">
        <f t="shared" si="800"/>
        <v>0</v>
      </c>
      <c r="U821" s="161">
        <f t="shared" si="800"/>
        <v>0</v>
      </c>
      <c r="V821" s="161">
        <f t="shared" si="800"/>
        <v>0</v>
      </c>
      <c r="W821" s="161">
        <f t="shared" si="800"/>
        <v>0</v>
      </c>
      <c r="X821" s="161">
        <f t="shared" si="800"/>
        <v>0</v>
      </c>
      <c r="Y821" s="161">
        <f t="shared" si="800"/>
        <v>0</v>
      </c>
      <c r="Z821" s="161">
        <f t="shared" si="800"/>
        <v>0</v>
      </c>
      <c r="AA821" s="161">
        <f t="shared" si="800"/>
        <v>0</v>
      </c>
      <c r="AB821" s="161">
        <f t="shared" si="800"/>
        <v>0</v>
      </c>
      <c r="AC821" s="161">
        <f t="shared" si="800"/>
        <v>0</v>
      </c>
      <c r="AD821" s="161">
        <f t="shared" si="800"/>
        <v>0</v>
      </c>
      <c r="AE821" s="161">
        <f t="shared" si="800"/>
        <v>0</v>
      </c>
      <c r="AF821" s="161">
        <f t="shared" si="800"/>
        <v>0</v>
      </c>
      <c r="AG821" s="161">
        <f t="shared" si="800"/>
        <v>0</v>
      </c>
      <c r="AH821" s="161">
        <f t="shared" si="800"/>
        <v>0</v>
      </c>
      <c r="AI821" s="161">
        <f t="shared" si="800"/>
        <v>0</v>
      </c>
      <c r="AJ821" s="161">
        <f t="shared" si="800"/>
        <v>0</v>
      </c>
      <c r="AK821" s="161">
        <f t="shared" si="800"/>
        <v>0</v>
      </c>
      <c r="AL821" s="161">
        <f t="shared" si="800"/>
        <v>0</v>
      </c>
      <c r="AM821" s="161">
        <f t="shared" si="800"/>
        <v>0</v>
      </c>
      <c r="AN821" s="161">
        <f t="shared" si="800"/>
        <v>0</v>
      </c>
      <c r="AO821" s="161">
        <f t="shared" si="800"/>
        <v>0</v>
      </c>
      <c r="AP821" s="161">
        <f t="shared" si="800"/>
        <v>0</v>
      </c>
      <c r="AQ821" s="161">
        <f t="shared" si="800"/>
        <v>0</v>
      </c>
      <c r="AR821" s="161">
        <f t="shared" si="800"/>
        <v>0</v>
      </c>
      <c r="AS821" s="161">
        <f t="shared" si="800"/>
        <v>0</v>
      </c>
      <c r="AT821" s="161">
        <f t="shared" si="800"/>
        <v>0</v>
      </c>
      <c r="AU821" s="161">
        <f t="shared" si="800"/>
        <v>0</v>
      </c>
      <c r="AV821" s="161">
        <f t="shared" si="800"/>
        <v>0</v>
      </c>
      <c r="AW821" s="161">
        <f t="shared" si="800"/>
        <v>0</v>
      </c>
      <c r="AX821" s="161">
        <f t="shared" si="800"/>
        <v>0</v>
      </c>
      <c r="AY821" s="161">
        <f t="shared" si="800"/>
        <v>0</v>
      </c>
      <c r="AZ821" s="161">
        <f t="shared" si="800"/>
        <v>0</v>
      </c>
      <c r="BA821" s="161">
        <f t="shared" si="800"/>
        <v>0</v>
      </c>
      <c r="BB821" s="158"/>
      <c r="BC821" s="160"/>
    </row>
    <row r="822" spans="1:55" ht="50.25" customHeight="1">
      <c r="A822" s="317"/>
      <c r="B822" s="318"/>
      <c r="C822" s="318"/>
      <c r="D822" s="168" t="s">
        <v>2</v>
      </c>
      <c r="E822" s="161">
        <f t="shared" si="599"/>
        <v>0</v>
      </c>
      <c r="F822" s="161">
        <f t="shared" si="797"/>
        <v>0</v>
      </c>
      <c r="G822" s="161"/>
      <c r="H822" s="161">
        <f t="shared" ref="H822:BA822" si="801">H640</f>
        <v>0</v>
      </c>
      <c r="I822" s="161">
        <f t="shared" si="801"/>
        <v>0</v>
      </c>
      <c r="J822" s="161">
        <f t="shared" si="801"/>
        <v>0</v>
      </c>
      <c r="K822" s="161">
        <f t="shared" si="801"/>
        <v>0</v>
      </c>
      <c r="L822" s="161">
        <f t="shared" si="801"/>
        <v>0</v>
      </c>
      <c r="M822" s="161">
        <f t="shared" si="801"/>
        <v>0</v>
      </c>
      <c r="N822" s="161">
        <f t="shared" si="801"/>
        <v>0</v>
      </c>
      <c r="O822" s="161">
        <f t="shared" si="801"/>
        <v>0</v>
      </c>
      <c r="P822" s="161">
        <f t="shared" si="801"/>
        <v>0</v>
      </c>
      <c r="Q822" s="161">
        <f t="shared" si="801"/>
        <v>0</v>
      </c>
      <c r="R822" s="161">
        <f t="shared" si="801"/>
        <v>0</v>
      </c>
      <c r="S822" s="161">
        <f t="shared" si="801"/>
        <v>0</v>
      </c>
      <c r="T822" s="161">
        <f t="shared" si="801"/>
        <v>0</v>
      </c>
      <c r="U822" s="161">
        <f t="shared" si="801"/>
        <v>0</v>
      </c>
      <c r="V822" s="161">
        <f t="shared" si="801"/>
        <v>0</v>
      </c>
      <c r="W822" s="161">
        <f t="shared" si="801"/>
        <v>0</v>
      </c>
      <c r="X822" s="161">
        <f t="shared" si="801"/>
        <v>0</v>
      </c>
      <c r="Y822" s="161">
        <f t="shared" si="801"/>
        <v>0</v>
      </c>
      <c r="Z822" s="161">
        <f t="shared" si="801"/>
        <v>0</v>
      </c>
      <c r="AA822" s="161">
        <f t="shared" si="801"/>
        <v>0</v>
      </c>
      <c r="AB822" s="161">
        <f t="shared" si="801"/>
        <v>0</v>
      </c>
      <c r="AC822" s="161">
        <f t="shared" si="801"/>
        <v>0</v>
      </c>
      <c r="AD822" s="161">
        <f t="shared" si="801"/>
        <v>0</v>
      </c>
      <c r="AE822" s="161">
        <f t="shared" si="801"/>
        <v>0</v>
      </c>
      <c r="AF822" s="161">
        <f t="shared" si="801"/>
        <v>0</v>
      </c>
      <c r="AG822" s="161">
        <f t="shared" si="801"/>
        <v>0</v>
      </c>
      <c r="AH822" s="161">
        <f t="shared" si="801"/>
        <v>0</v>
      </c>
      <c r="AI822" s="161">
        <f t="shared" si="801"/>
        <v>0</v>
      </c>
      <c r="AJ822" s="161">
        <f t="shared" si="801"/>
        <v>0</v>
      </c>
      <c r="AK822" s="161">
        <f t="shared" si="801"/>
        <v>0</v>
      </c>
      <c r="AL822" s="161">
        <f t="shared" si="801"/>
        <v>0</v>
      </c>
      <c r="AM822" s="161">
        <f t="shared" si="801"/>
        <v>0</v>
      </c>
      <c r="AN822" s="161">
        <f t="shared" si="801"/>
        <v>0</v>
      </c>
      <c r="AO822" s="161">
        <f t="shared" si="801"/>
        <v>0</v>
      </c>
      <c r="AP822" s="161">
        <f t="shared" si="801"/>
        <v>0</v>
      </c>
      <c r="AQ822" s="161">
        <f t="shared" si="801"/>
        <v>0</v>
      </c>
      <c r="AR822" s="161">
        <f t="shared" si="801"/>
        <v>0</v>
      </c>
      <c r="AS822" s="161">
        <f t="shared" si="801"/>
        <v>0</v>
      </c>
      <c r="AT822" s="161">
        <f t="shared" si="801"/>
        <v>0</v>
      </c>
      <c r="AU822" s="161">
        <f t="shared" si="801"/>
        <v>0</v>
      </c>
      <c r="AV822" s="161">
        <f t="shared" si="801"/>
        <v>0</v>
      </c>
      <c r="AW822" s="161">
        <f t="shared" si="801"/>
        <v>0</v>
      </c>
      <c r="AX822" s="161">
        <f t="shared" si="801"/>
        <v>0</v>
      </c>
      <c r="AY822" s="161">
        <f t="shared" si="801"/>
        <v>0</v>
      </c>
      <c r="AZ822" s="161">
        <f t="shared" si="801"/>
        <v>0</v>
      </c>
      <c r="BA822" s="161">
        <f t="shared" si="801"/>
        <v>0</v>
      </c>
      <c r="BB822" s="158"/>
      <c r="BC822" s="160"/>
    </row>
    <row r="823" spans="1:55" ht="22.5" customHeight="1">
      <c r="A823" s="317"/>
      <c r="B823" s="318"/>
      <c r="C823" s="318"/>
      <c r="D823" s="213" t="s">
        <v>267</v>
      </c>
      <c r="E823" s="161">
        <f>H823+K823+N823+Q823+T823+W823+Z823+AE823+AJ823+AO823+AT823+AY823</f>
        <v>105587.81999999999</v>
      </c>
      <c r="F823" s="161">
        <f t="shared" si="797"/>
        <v>75608.98</v>
      </c>
      <c r="G823" s="161">
        <f t="shared" si="798"/>
        <v>71.607672172794182</v>
      </c>
      <c r="H823" s="161">
        <f t="shared" ref="H823:BA823" si="802">H641</f>
        <v>20776</v>
      </c>
      <c r="I823" s="161">
        <f t="shared" si="802"/>
        <v>20776</v>
      </c>
      <c r="J823" s="161">
        <f t="shared" si="802"/>
        <v>0</v>
      </c>
      <c r="K823" s="161">
        <f t="shared" si="802"/>
        <v>54832.979999999996</v>
      </c>
      <c r="L823" s="161">
        <f t="shared" si="802"/>
        <v>54832.979999999996</v>
      </c>
      <c r="M823" s="161">
        <f t="shared" si="802"/>
        <v>0</v>
      </c>
      <c r="N823" s="161">
        <f t="shared" si="802"/>
        <v>13206.81</v>
      </c>
      <c r="O823" s="161">
        <f t="shared" si="802"/>
        <v>0</v>
      </c>
      <c r="P823" s="161">
        <f t="shared" si="802"/>
        <v>0</v>
      </c>
      <c r="Q823" s="161">
        <f t="shared" si="802"/>
        <v>6473.09</v>
      </c>
      <c r="R823" s="161">
        <f t="shared" si="802"/>
        <v>0</v>
      </c>
      <c r="S823" s="161">
        <f t="shared" si="802"/>
        <v>0</v>
      </c>
      <c r="T823" s="161">
        <f t="shared" si="802"/>
        <v>5571.97</v>
      </c>
      <c r="U823" s="161">
        <f t="shared" si="802"/>
        <v>0</v>
      </c>
      <c r="V823" s="161">
        <f t="shared" si="802"/>
        <v>0</v>
      </c>
      <c r="W823" s="161">
        <f t="shared" si="802"/>
        <v>2614.9700000000003</v>
      </c>
      <c r="X823" s="161">
        <f t="shared" si="802"/>
        <v>0</v>
      </c>
      <c r="Y823" s="161">
        <f t="shared" si="802"/>
        <v>0</v>
      </c>
      <c r="Z823" s="161">
        <f t="shared" si="802"/>
        <v>0</v>
      </c>
      <c r="AA823" s="161">
        <f t="shared" si="802"/>
        <v>0</v>
      </c>
      <c r="AB823" s="161">
        <f t="shared" si="802"/>
        <v>0</v>
      </c>
      <c r="AC823" s="161">
        <f t="shared" si="802"/>
        <v>0</v>
      </c>
      <c r="AD823" s="161">
        <f t="shared" si="802"/>
        <v>0</v>
      </c>
      <c r="AE823" s="161">
        <f t="shared" si="802"/>
        <v>0</v>
      </c>
      <c r="AF823" s="161">
        <f t="shared" si="802"/>
        <v>0</v>
      </c>
      <c r="AG823" s="161">
        <f t="shared" si="802"/>
        <v>0</v>
      </c>
      <c r="AH823" s="161">
        <f t="shared" si="802"/>
        <v>0</v>
      </c>
      <c r="AI823" s="161">
        <f t="shared" si="802"/>
        <v>0</v>
      </c>
      <c r="AJ823" s="161">
        <f t="shared" si="802"/>
        <v>1056</v>
      </c>
      <c r="AK823" s="161">
        <f t="shared" si="802"/>
        <v>0</v>
      </c>
      <c r="AL823" s="161">
        <f t="shared" si="802"/>
        <v>0</v>
      </c>
      <c r="AM823" s="161">
        <f t="shared" si="802"/>
        <v>0</v>
      </c>
      <c r="AN823" s="161">
        <f t="shared" si="802"/>
        <v>0</v>
      </c>
      <c r="AO823" s="161">
        <f t="shared" si="802"/>
        <v>0</v>
      </c>
      <c r="AP823" s="161">
        <f t="shared" si="802"/>
        <v>0</v>
      </c>
      <c r="AQ823" s="161">
        <f t="shared" si="802"/>
        <v>0</v>
      </c>
      <c r="AR823" s="161">
        <f t="shared" si="802"/>
        <v>0</v>
      </c>
      <c r="AS823" s="161">
        <f t="shared" si="802"/>
        <v>0</v>
      </c>
      <c r="AT823" s="161">
        <f t="shared" si="802"/>
        <v>0</v>
      </c>
      <c r="AU823" s="161">
        <f t="shared" si="802"/>
        <v>0</v>
      </c>
      <c r="AV823" s="161">
        <f t="shared" si="802"/>
        <v>0</v>
      </c>
      <c r="AW823" s="161">
        <f t="shared" si="802"/>
        <v>0</v>
      </c>
      <c r="AX823" s="161">
        <f t="shared" si="802"/>
        <v>0</v>
      </c>
      <c r="AY823" s="161">
        <f t="shared" si="802"/>
        <v>1056</v>
      </c>
      <c r="AZ823" s="161">
        <f t="shared" si="802"/>
        <v>0</v>
      </c>
      <c r="BA823" s="161">
        <f t="shared" si="802"/>
        <v>0</v>
      </c>
      <c r="BB823" s="158"/>
      <c r="BC823" s="160"/>
    </row>
    <row r="824" spans="1:55" ht="82.5" customHeight="1">
      <c r="A824" s="317"/>
      <c r="B824" s="318"/>
      <c r="C824" s="318"/>
      <c r="D824" s="213" t="s">
        <v>273</v>
      </c>
      <c r="E824" s="161">
        <f t="shared" ref="E824:E826" si="803">H824+K824+N824+Q824+T824+W824+Z824+AE824+AJ824+AO824+AT824+AY824</f>
        <v>0</v>
      </c>
      <c r="F824" s="161">
        <f t="shared" si="797"/>
        <v>0</v>
      </c>
      <c r="G824" s="161"/>
      <c r="H824" s="161">
        <f t="shared" ref="H824:BA824" si="804">H642</f>
        <v>0</v>
      </c>
      <c r="I824" s="161">
        <f t="shared" si="804"/>
        <v>0</v>
      </c>
      <c r="J824" s="161">
        <f t="shared" si="804"/>
        <v>0</v>
      </c>
      <c r="K824" s="161">
        <f t="shared" si="804"/>
        <v>0</v>
      </c>
      <c r="L824" s="161">
        <f t="shared" si="804"/>
        <v>0</v>
      </c>
      <c r="M824" s="161">
        <f t="shared" si="804"/>
        <v>0</v>
      </c>
      <c r="N824" s="161">
        <f t="shared" si="804"/>
        <v>0</v>
      </c>
      <c r="O824" s="161">
        <f t="shared" si="804"/>
        <v>0</v>
      </c>
      <c r="P824" s="161">
        <f t="shared" si="804"/>
        <v>0</v>
      </c>
      <c r="Q824" s="161">
        <f t="shared" si="804"/>
        <v>0</v>
      </c>
      <c r="R824" s="161">
        <f t="shared" si="804"/>
        <v>0</v>
      </c>
      <c r="S824" s="161">
        <f t="shared" si="804"/>
        <v>0</v>
      </c>
      <c r="T824" s="161">
        <f t="shared" si="804"/>
        <v>0</v>
      </c>
      <c r="U824" s="161">
        <f t="shared" si="804"/>
        <v>0</v>
      </c>
      <c r="V824" s="161">
        <f t="shared" si="804"/>
        <v>0</v>
      </c>
      <c r="W824" s="161">
        <f t="shared" si="804"/>
        <v>0</v>
      </c>
      <c r="X824" s="161">
        <f t="shared" si="804"/>
        <v>0</v>
      </c>
      <c r="Y824" s="161">
        <f t="shared" si="804"/>
        <v>0</v>
      </c>
      <c r="Z824" s="161">
        <f t="shared" si="804"/>
        <v>0</v>
      </c>
      <c r="AA824" s="161">
        <f t="shared" si="804"/>
        <v>0</v>
      </c>
      <c r="AB824" s="161">
        <f t="shared" si="804"/>
        <v>0</v>
      </c>
      <c r="AC824" s="161">
        <f t="shared" si="804"/>
        <v>0</v>
      </c>
      <c r="AD824" s="161">
        <f t="shared" si="804"/>
        <v>0</v>
      </c>
      <c r="AE824" s="161">
        <f t="shared" si="804"/>
        <v>0</v>
      </c>
      <c r="AF824" s="161">
        <f t="shared" si="804"/>
        <v>0</v>
      </c>
      <c r="AG824" s="161">
        <f t="shared" si="804"/>
        <v>0</v>
      </c>
      <c r="AH824" s="161">
        <f t="shared" si="804"/>
        <v>0</v>
      </c>
      <c r="AI824" s="161">
        <f t="shared" si="804"/>
        <v>0</v>
      </c>
      <c r="AJ824" s="161">
        <f t="shared" si="804"/>
        <v>0</v>
      </c>
      <c r="AK824" s="161">
        <f t="shared" si="804"/>
        <v>0</v>
      </c>
      <c r="AL824" s="161">
        <f t="shared" si="804"/>
        <v>0</v>
      </c>
      <c r="AM824" s="161">
        <f t="shared" si="804"/>
        <v>0</v>
      </c>
      <c r="AN824" s="161">
        <f t="shared" si="804"/>
        <v>0</v>
      </c>
      <c r="AO824" s="161">
        <f t="shared" si="804"/>
        <v>0</v>
      </c>
      <c r="AP824" s="161">
        <f t="shared" si="804"/>
        <v>0</v>
      </c>
      <c r="AQ824" s="161">
        <f t="shared" si="804"/>
        <v>0</v>
      </c>
      <c r="AR824" s="161">
        <f t="shared" si="804"/>
        <v>0</v>
      </c>
      <c r="AS824" s="161">
        <f t="shared" si="804"/>
        <v>0</v>
      </c>
      <c r="AT824" s="161">
        <f t="shared" si="804"/>
        <v>0</v>
      </c>
      <c r="AU824" s="161">
        <f t="shared" si="804"/>
        <v>0</v>
      </c>
      <c r="AV824" s="161">
        <f t="shared" si="804"/>
        <v>0</v>
      </c>
      <c r="AW824" s="161">
        <f t="shared" si="804"/>
        <v>0</v>
      </c>
      <c r="AX824" s="161">
        <f t="shared" si="804"/>
        <v>0</v>
      </c>
      <c r="AY824" s="161">
        <f t="shared" si="804"/>
        <v>0</v>
      </c>
      <c r="AZ824" s="161">
        <f t="shared" si="804"/>
        <v>0</v>
      </c>
      <c r="BA824" s="161">
        <f t="shared" si="804"/>
        <v>0</v>
      </c>
      <c r="BB824" s="158"/>
      <c r="BC824" s="160"/>
    </row>
    <row r="825" spans="1:55" ht="22.5" customHeight="1">
      <c r="A825" s="317"/>
      <c r="B825" s="318"/>
      <c r="C825" s="318"/>
      <c r="D825" s="213" t="s">
        <v>268</v>
      </c>
      <c r="E825" s="161">
        <f t="shared" si="803"/>
        <v>0</v>
      </c>
      <c r="F825" s="161">
        <f t="shared" si="797"/>
        <v>0</v>
      </c>
      <c r="G825" s="161"/>
      <c r="H825" s="161">
        <f t="shared" ref="H825:BA825" si="805">H643</f>
        <v>0</v>
      </c>
      <c r="I825" s="161">
        <f t="shared" si="805"/>
        <v>0</v>
      </c>
      <c r="J825" s="161">
        <f t="shared" si="805"/>
        <v>0</v>
      </c>
      <c r="K825" s="161">
        <f t="shared" si="805"/>
        <v>0</v>
      </c>
      <c r="L825" s="161">
        <f t="shared" si="805"/>
        <v>0</v>
      </c>
      <c r="M825" s="161">
        <f t="shared" si="805"/>
        <v>0</v>
      </c>
      <c r="N825" s="161">
        <f t="shared" si="805"/>
        <v>0</v>
      </c>
      <c r="O825" s="161">
        <f t="shared" si="805"/>
        <v>0</v>
      </c>
      <c r="P825" s="161">
        <f t="shared" si="805"/>
        <v>0</v>
      </c>
      <c r="Q825" s="161">
        <f t="shared" si="805"/>
        <v>0</v>
      </c>
      <c r="R825" s="161">
        <f t="shared" si="805"/>
        <v>0</v>
      </c>
      <c r="S825" s="161">
        <f t="shared" si="805"/>
        <v>0</v>
      </c>
      <c r="T825" s="161">
        <f t="shared" si="805"/>
        <v>0</v>
      </c>
      <c r="U825" s="161">
        <f t="shared" si="805"/>
        <v>0</v>
      </c>
      <c r="V825" s="161">
        <f t="shared" si="805"/>
        <v>0</v>
      </c>
      <c r="W825" s="161">
        <f t="shared" si="805"/>
        <v>0</v>
      </c>
      <c r="X825" s="161">
        <f t="shared" si="805"/>
        <v>0</v>
      </c>
      <c r="Y825" s="161">
        <f t="shared" si="805"/>
        <v>0</v>
      </c>
      <c r="Z825" s="161">
        <f t="shared" si="805"/>
        <v>0</v>
      </c>
      <c r="AA825" s="161">
        <f t="shared" si="805"/>
        <v>0</v>
      </c>
      <c r="AB825" s="161">
        <f t="shared" si="805"/>
        <v>0</v>
      </c>
      <c r="AC825" s="161">
        <f t="shared" si="805"/>
        <v>0</v>
      </c>
      <c r="AD825" s="161">
        <f t="shared" si="805"/>
        <v>0</v>
      </c>
      <c r="AE825" s="161">
        <f t="shared" si="805"/>
        <v>0</v>
      </c>
      <c r="AF825" s="161">
        <f t="shared" si="805"/>
        <v>0</v>
      </c>
      <c r="AG825" s="161">
        <f t="shared" si="805"/>
        <v>0</v>
      </c>
      <c r="AH825" s="161">
        <f t="shared" si="805"/>
        <v>0</v>
      </c>
      <c r="AI825" s="161">
        <f t="shared" si="805"/>
        <v>0</v>
      </c>
      <c r="AJ825" s="161">
        <f t="shared" si="805"/>
        <v>0</v>
      </c>
      <c r="AK825" s="161">
        <f t="shared" si="805"/>
        <v>0</v>
      </c>
      <c r="AL825" s="161">
        <f t="shared" si="805"/>
        <v>0</v>
      </c>
      <c r="AM825" s="161">
        <f t="shared" si="805"/>
        <v>0</v>
      </c>
      <c r="AN825" s="161">
        <f t="shared" si="805"/>
        <v>0</v>
      </c>
      <c r="AO825" s="161">
        <f t="shared" si="805"/>
        <v>0</v>
      </c>
      <c r="AP825" s="161">
        <f t="shared" si="805"/>
        <v>0</v>
      </c>
      <c r="AQ825" s="161">
        <f t="shared" si="805"/>
        <v>0</v>
      </c>
      <c r="AR825" s="161">
        <f t="shared" si="805"/>
        <v>0</v>
      </c>
      <c r="AS825" s="161">
        <f t="shared" si="805"/>
        <v>0</v>
      </c>
      <c r="AT825" s="161">
        <f t="shared" si="805"/>
        <v>0</v>
      </c>
      <c r="AU825" s="161">
        <f t="shared" si="805"/>
        <v>0</v>
      </c>
      <c r="AV825" s="161">
        <f t="shared" si="805"/>
        <v>0</v>
      </c>
      <c r="AW825" s="161">
        <f t="shared" si="805"/>
        <v>0</v>
      </c>
      <c r="AX825" s="161">
        <f t="shared" si="805"/>
        <v>0</v>
      </c>
      <c r="AY825" s="161">
        <f t="shared" si="805"/>
        <v>0</v>
      </c>
      <c r="AZ825" s="161">
        <f t="shared" si="805"/>
        <v>0</v>
      </c>
      <c r="BA825" s="161">
        <f t="shared" si="805"/>
        <v>0</v>
      </c>
      <c r="BB825" s="158"/>
      <c r="BC825" s="160"/>
    </row>
    <row r="826" spans="1:55" ht="31.2">
      <c r="A826" s="317"/>
      <c r="B826" s="318"/>
      <c r="C826" s="318"/>
      <c r="D826" s="216" t="s">
        <v>43</v>
      </c>
      <c r="E826" s="161">
        <f t="shared" si="803"/>
        <v>0</v>
      </c>
      <c r="F826" s="161">
        <f t="shared" si="797"/>
        <v>0</v>
      </c>
      <c r="G826" s="161"/>
      <c r="H826" s="161">
        <f t="shared" ref="H826:BA826" si="806">H644</f>
        <v>0</v>
      </c>
      <c r="I826" s="161">
        <f t="shared" si="806"/>
        <v>0</v>
      </c>
      <c r="J826" s="161">
        <f t="shared" si="806"/>
        <v>0</v>
      </c>
      <c r="K826" s="161">
        <f t="shared" si="806"/>
        <v>0</v>
      </c>
      <c r="L826" s="161">
        <f t="shared" si="806"/>
        <v>0</v>
      </c>
      <c r="M826" s="161">
        <f t="shared" si="806"/>
        <v>0</v>
      </c>
      <c r="N826" s="161">
        <f t="shared" si="806"/>
        <v>0</v>
      </c>
      <c r="O826" s="161">
        <f t="shared" si="806"/>
        <v>0</v>
      </c>
      <c r="P826" s="161">
        <f t="shared" si="806"/>
        <v>0</v>
      </c>
      <c r="Q826" s="161">
        <f t="shared" si="806"/>
        <v>0</v>
      </c>
      <c r="R826" s="161">
        <f t="shared" si="806"/>
        <v>0</v>
      </c>
      <c r="S826" s="161">
        <f t="shared" si="806"/>
        <v>0</v>
      </c>
      <c r="T826" s="161">
        <f t="shared" si="806"/>
        <v>0</v>
      </c>
      <c r="U826" s="161">
        <f t="shared" si="806"/>
        <v>0</v>
      </c>
      <c r="V826" s="161">
        <f t="shared" si="806"/>
        <v>0</v>
      </c>
      <c r="W826" s="161">
        <f t="shared" si="806"/>
        <v>0</v>
      </c>
      <c r="X826" s="161">
        <f t="shared" si="806"/>
        <v>0</v>
      </c>
      <c r="Y826" s="161">
        <f t="shared" si="806"/>
        <v>0</v>
      </c>
      <c r="Z826" s="161">
        <f t="shared" si="806"/>
        <v>0</v>
      </c>
      <c r="AA826" s="161">
        <f t="shared" si="806"/>
        <v>0</v>
      </c>
      <c r="AB826" s="161">
        <f t="shared" si="806"/>
        <v>0</v>
      </c>
      <c r="AC826" s="161">
        <f t="shared" si="806"/>
        <v>0</v>
      </c>
      <c r="AD826" s="161">
        <f t="shared" si="806"/>
        <v>0</v>
      </c>
      <c r="AE826" s="161">
        <f t="shared" si="806"/>
        <v>0</v>
      </c>
      <c r="AF826" s="161">
        <f t="shared" si="806"/>
        <v>0</v>
      </c>
      <c r="AG826" s="161">
        <f t="shared" si="806"/>
        <v>0</v>
      </c>
      <c r="AH826" s="161">
        <f t="shared" si="806"/>
        <v>0</v>
      </c>
      <c r="AI826" s="161">
        <f t="shared" si="806"/>
        <v>0</v>
      </c>
      <c r="AJ826" s="161">
        <f t="shared" si="806"/>
        <v>0</v>
      </c>
      <c r="AK826" s="161">
        <f t="shared" si="806"/>
        <v>0</v>
      </c>
      <c r="AL826" s="161">
        <f t="shared" si="806"/>
        <v>0</v>
      </c>
      <c r="AM826" s="161">
        <f t="shared" si="806"/>
        <v>0</v>
      </c>
      <c r="AN826" s="161">
        <f t="shared" si="806"/>
        <v>0</v>
      </c>
      <c r="AO826" s="161">
        <f t="shared" si="806"/>
        <v>0</v>
      </c>
      <c r="AP826" s="161">
        <f t="shared" si="806"/>
        <v>0</v>
      </c>
      <c r="AQ826" s="161">
        <f t="shared" si="806"/>
        <v>0</v>
      </c>
      <c r="AR826" s="161">
        <f t="shared" si="806"/>
        <v>0</v>
      </c>
      <c r="AS826" s="161">
        <f t="shared" si="806"/>
        <v>0</v>
      </c>
      <c r="AT826" s="161">
        <f t="shared" si="806"/>
        <v>0</v>
      </c>
      <c r="AU826" s="161">
        <f t="shared" si="806"/>
        <v>0</v>
      </c>
      <c r="AV826" s="161">
        <f t="shared" si="806"/>
        <v>0</v>
      </c>
      <c r="AW826" s="161">
        <f t="shared" si="806"/>
        <v>0</v>
      </c>
      <c r="AX826" s="161">
        <f t="shared" si="806"/>
        <v>0</v>
      </c>
      <c r="AY826" s="161">
        <f t="shared" si="806"/>
        <v>0</v>
      </c>
      <c r="AZ826" s="161">
        <f t="shared" si="806"/>
        <v>0</v>
      </c>
      <c r="BA826" s="161">
        <f t="shared" si="806"/>
        <v>0</v>
      </c>
      <c r="BB826" s="158"/>
      <c r="BC826" s="160"/>
    </row>
    <row r="827" spans="1:55" ht="22.5" customHeight="1">
      <c r="A827" s="288" t="s">
        <v>296</v>
      </c>
      <c r="B827" s="303"/>
      <c r="C827" s="303"/>
      <c r="D827" s="148" t="s">
        <v>41</v>
      </c>
      <c r="E827" s="161">
        <f t="shared" ref="E827:F833" si="807">E820+E630+E553+E175</f>
        <v>239706.41785</v>
      </c>
      <c r="F827" s="161">
        <f t="shared" si="807"/>
        <v>75962.98</v>
      </c>
      <c r="G827" s="161">
        <f t="shared" si="798"/>
        <v>31.690006751314858</v>
      </c>
      <c r="H827" s="161">
        <f t="shared" ref="H827:BA827" si="808">H820+H630+H553+H175</f>
        <v>20776</v>
      </c>
      <c r="I827" s="161">
        <f t="shared" si="808"/>
        <v>20776</v>
      </c>
      <c r="J827" s="161">
        <f t="shared" si="808"/>
        <v>0</v>
      </c>
      <c r="K827" s="161">
        <f t="shared" si="808"/>
        <v>55186.979999999996</v>
      </c>
      <c r="L827" s="161">
        <f t="shared" si="808"/>
        <v>55186.979999999996</v>
      </c>
      <c r="M827" s="161">
        <f t="shared" si="808"/>
        <v>0</v>
      </c>
      <c r="N827" s="161">
        <f t="shared" si="808"/>
        <v>15033.475999999999</v>
      </c>
      <c r="O827" s="161">
        <f t="shared" si="808"/>
        <v>0</v>
      </c>
      <c r="P827" s="161">
        <f t="shared" si="808"/>
        <v>0</v>
      </c>
      <c r="Q827" s="161">
        <f t="shared" si="808"/>
        <v>10513.25143</v>
      </c>
      <c r="R827" s="161">
        <f t="shared" si="808"/>
        <v>0</v>
      </c>
      <c r="S827" s="161">
        <f t="shared" si="808"/>
        <v>0</v>
      </c>
      <c r="T827" s="161">
        <f t="shared" si="808"/>
        <v>8217.91</v>
      </c>
      <c r="U827" s="161">
        <f t="shared" si="808"/>
        <v>0</v>
      </c>
      <c r="V827" s="161">
        <f t="shared" si="808"/>
        <v>0</v>
      </c>
      <c r="W827" s="161">
        <f t="shared" si="808"/>
        <v>2614.9700000000003</v>
      </c>
      <c r="X827" s="161">
        <f t="shared" si="808"/>
        <v>0</v>
      </c>
      <c r="Y827" s="161">
        <f t="shared" si="808"/>
        <v>0</v>
      </c>
      <c r="Z827" s="161">
        <f t="shared" si="808"/>
        <v>0</v>
      </c>
      <c r="AA827" s="161">
        <f t="shared" si="808"/>
        <v>0</v>
      </c>
      <c r="AB827" s="161">
        <f t="shared" si="808"/>
        <v>0</v>
      </c>
      <c r="AC827" s="161">
        <f t="shared" si="808"/>
        <v>0</v>
      </c>
      <c r="AD827" s="161">
        <f t="shared" si="808"/>
        <v>0</v>
      </c>
      <c r="AE827" s="161">
        <f t="shared" si="808"/>
        <v>72593.782470000006</v>
      </c>
      <c r="AF827" s="161">
        <f t="shared" si="808"/>
        <v>0</v>
      </c>
      <c r="AG827" s="161">
        <f t="shared" si="808"/>
        <v>0</v>
      </c>
      <c r="AH827" s="161">
        <f t="shared" si="808"/>
        <v>0</v>
      </c>
      <c r="AI827" s="161">
        <f t="shared" si="808"/>
        <v>0</v>
      </c>
      <c r="AJ827" s="161">
        <f t="shared" si="808"/>
        <v>1157.06</v>
      </c>
      <c r="AK827" s="161">
        <f t="shared" si="808"/>
        <v>0</v>
      </c>
      <c r="AL827" s="161">
        <f t="shared" si="808"/>
        <v>0</v>
      </c>
      <c r="AM827" s="161">
        <f t="shared" si="808"/>
        <v>0</v>
      </c>
      <c r="AN827" s="161">
        <f t="shared" si="808"/>
        <v>0</v>
      </c>
      <c r="AO827" s="161">
        <f t="shared" si="808"/>
        <v>0</v>
      </c>
      <c r="AP827" s="161">
        <f t="shared" si="808"/>
        <v>0</v>
      </c>
      <c r="AQ827" s="161">
        <f t="shared" si="808"/>
        <v>0</v>
      </c>
      <c r="AR827" s="161">
        <f t="shared" si="808"/>
        <v>0</v>
      </c>
      <c r="AS827" s="161">
        <f t="shared" si="808"/>
        <v>0</v>
      </c>
      <c r="AT827" s="161">
        <f t="shared" si="808"/>
        <v>0</v>
      </c>
      <c r="AU827" s="161">
        <f t="shared" si="808"/>
        <v>0</v>
      </c>
      <c r="AV827" s="161">
        <f t="shared" si="808"/>
        <v>0</v>
      </c>
      <c r="AW827" s="161">
        <f t="shared" si="808"/>
        <v>0</v>
      </c>
      <c r="AX827" s="161">
        <f t="shared" si="808"/>
        <v>0</v>
      </c>
      <c r="AY827" s="161">
        <f t="shared" si="808"/>
        <v>53612.987950000002</v>
      </c>
      <c r="AZ827" s="161">
        <f t="shared" si="808"/>
        <v>0</v>
      </c>
      <c r="BA827" s="161">
        <f t="shared" si="808"/>
        <v>0</v>
      </c>
      <c r="BB827" s="158"/>
      <c r="BC827" s="160"/>
    </row>
    <row r="828" spans="1:55" ht="32.25" customHeight="1">
      <c r="A828" s="288"/>
      <c r="B828" s="303"/>
      <c r="C828" s="303"/>
      <c r="D828" s="146" t="s">
        <v>37</v>
      </c>
      <c r="E828" s="161">
        <f t="shared" si="807"/>
        <v>0</v>
      </c>
      <c r="F828" s="161">
        <f t="shared" si="807"/>
        <v>0</v>
      </c>
      <c r="G828" s="161"/>
      <c r="H828" s="161">
        <f t="shared" ref="H828:BA828" si="809">H821+H631+H554+H176</f>
        <v>0</v>
      </c>
      <c r="I828" s="161">
        <f t="shared" si="809"/>
        <v>0</v>
      </c>
      <c r="J828" s="161">
        <f t="shared" si="809"/>
        <v>0</v>
      </c>
      <c r="K828" s="161">
        <f t="shared" si="809"/>
        <v>0</v>
      </c>
      <c r="L828" s="161">
        <f t="shared" si="809"/>
        <v>0</v>
      </c>
      <c r="M828" s="161">
        <f t="shared" si="809"/>
        <v>0</v>
      </c>
      <c r="N828" s="161">
        <f t="shared" si="809"/>
        <v>0</v>
      </c>
      <c r="O828" s="161">
        <f t="shared" si="809"/>
        <v>0</v>
      </c>
      <c r="P828" s="161">
        <f t="shared" si="809"/>
        <v>0</v>
      </c>
      <c r="Q828" s="161">
        <f t="shared" si="809"/>
        <v>0</v>
      </c>
      <c r="R828" s="161">
        <f t="shared" si="809"/>
        <v>0</v>
      </c>
      <c r="S828" s="161">
        <f t="shared" si="809"/>
        <v>0</v>
      </c>
      <c r="T828" s="161">
        <f t="shared" si="809"/>
        <v>0</v>
      </c>
      <c r="U828" s="161">
        <f t="shared" si="809"/>
        <v>0</v>
      </c>
      <c r="V828" s="161">
        <f t="shared" si="809"/>
        <v>0</v>
      </c>
      <c r="W828" s="161">
        <f t="shared" si="809"/>
        <v>0</v>
      </c>
      <c r="X828" s="161">
        <f t="shared" si="809"/>
        <v>0</v>
      </c>
      <c r="Y828" s="161">
        <f t="shared" si="809"/>
        <v>0</v>
      </c>
      <c r="Z828" s="161">
        <f t="shared" si="809"/>
        <v>0</v>
      </c>
      <c r="AA828" s="161">
        <f t="shared" si="809"/>
        <v>0</v>
      </c>
      <c r="AB828" s="161">
        <f t="shared" si="809"/>
        <v>0</v>
      </c>
      <c r="AC828" s="161">
        <f t="shared" si="809"/>
        <v>0</v>
      </c>
      <c r="AD828" s="161">
        <f t="shared" si="809"/>
        <v>0</v>
      </c>
      <c r="AE828" s="161">
        <f t="shared" si="809"/>
        <v>0</v>
      </c>
      <c r="AF828" s="161">
        <f t="shared" si="809"/>
        <v>0</v>
      </c>
      <c r="AG828" s="161">
        <f t="shared" si="809"/>
        <v>0</v>
      </c>
      <c r="AH828" s="161">
        <f t="shared" si="809"/>
        <v>0</v>
      </c>
      <c r="AI828" s="161">
        <f t="shared" si="809"/>
        <v>0</v>
      </c>
      <c r="AJ828" s="161">
        <f t="shared" si="809"/>
        <v>0</v>
      </c>
      <c r="AK828" s="161">
        <f t="shared" si="809"/>
        <v>0</v>
      </c>
      <c r="AL828" s="161">
        <f t="shared" si="809"/>
        <v>0</v>
      </c>
      <c r="AM828" s="161">
        <f t="shared" si="809"/>
        <v>0</v>
      </c>
      <c r="AN828" s="161">
        <f t="shared" si="809"/>
        <v>0</v>
      </c>
      <c r="AO828" s="161">
        <f t="shared" si="809"/>
        <v>0</v>
      </c>
      <c r="AP828" s="161">
        <f t="shared" si="809"/>
        <v>0</v>
      </c>
      <c r="AQ828" s="161">
        <f t="shared" si="809"/>
        <v>0</v>
      </c>
      <c r="AR828" s="161">
        <f t="shared" si="809"/>
        <v>0</v>
      </c>
      <c r="AS828" s="161">
        <f t="shared" si="809"/>
        <v>0</v>
      </c>
      <c r="AT828" s="161">
        <f t="shared" si="809"/>
        <v>0</v>
      </c>
      <c r="AU828" s="161">
        <f t="shared" si="809"/>
        <v>0</v>
      </c>
      <c r="AV828" s="161">
        <f t="shared" si="809"/>
        <v>0</v>
      </c>
      <c r="AW828" s="161">
        <f t="shared" si="809"/>
        <v>0</v>
      </c>
      <c r="AX828" s="161">
        <f t="shared" si="809"/>
        <v>0</v>
      </c>
      <c r="AY828" s="161">
        <f t="shared" si="809"/>
        <v>0</v>
      </c>
      <c r="AZ828" s="161">
        <f t="shared" si="809"/>
        <v>0</v>
      </c>
      <c r="BA828" s="161">
        <f t="shared" si="809"/>
        <v>0</v>
      </c>
      <c r="BB828" s="158"/>
      <c r="BC828" s="160"/>
    </row>
    <row r="829" spans="1:55" ht="50.25" customHeight="1">
      <c r="A829" s="288"/>
      <c r="B829" s="303"/>
      <c r="C829" s="303"/>
      <c r="D829" s="168" t="s">
        <v>2</v>
      </c>
      <c r="E829" s="161">
        <f t="shared" si="807"/>
        <v>10545.9</v>
      </c>
      <c r="F829" s="161">
        <f t="shared" si="807"/>
        <v>0</v>
      </c>
      <c r="G829" s="161">
        <f t="shared" si="798"/>
        <v>0</v>
      </c>
      <c r="H829" s="161">
        <f t="shared" ref="H829:BA829" si="810">H822+H632+H555+H177</f>
        <v>0</v>
      </c>
      <c r="I829" s="161">
        <f t="shared" si="810"/>
        <v>0</v>
      </c>
      <c r="J829" s="161">
        <f t="shared" si="810"/>
        <v>0</v>
      </c>
      <c r="K829" s="161">
        <f t="shared" si="810"/>
        <v>0</v>
      </c>
      <c r="L829" s="161">
        <f t="shared" si="810"/>
        <v>0</v>
      </c>
      <c r="M829" s="161">
        <f t="shared" si="810"/>
        <v>0</v>
      </c>
      <c r="N829" s="161">
        <f t="shared" si="810"/>
        <v>0</v>
      </c>
      <c r="O829" s="161">
        <f t="shared" si="810"/>
        <v>0</v>
      </c>
      <c r="P829" s="161">
        <f t="shared" si="810"/>
        <v>0</v>
      </c>
      <c r="Q829" s="161">
        <f t="shared" si="810"/>
        <v>0</v>
      </c>
      <c r="R829" s="161">
        <f t="shared" si="810"/>
        <v>0</v>
      </c>
      <c r="S829" s="161">
        <f t="shared" si="810"/>
        <v>0</v>
      </c>
      <c r="T829" s="161">
        <f t="shared" si="810"/>
        <v>245.94</v>
      </c>
      <c r="U829" s="161">
        <f t="shared" si="810"/>
        <v>0</v>
      </c>
      <c r="V829" s="161">
        <f t="shared" si="810"/>
        <v>0</v>
      </c>
      <c r="W829" s="161">
        <f t="shared" si="810"/>
        <v>0</v>
      </c>
      <c r="X829" s="161">
        <f t="shared" si="810"/>
        <v>0</v>
      </c>
      <c r="Y829" s="161">
        <f t="shared" si="810"/>
        <v>0</v>
      </c>
      <c r="Z829" s="161">
        <f t="shared" si="810"/>
        <v>0</v>
      </c>
      <c r="AA829" s="161">
        <f t="shared" si="810"/>
        <v>0</v>
      </c>
      <c r="AB829" s="161">
        <f t="shared" si="810"/>
        <v>0</v>
      </c>
      <c r="AC829" s="161">
        <f t="shared" si="810"/>
        <v>0</v>
      </c>
      <c r="AD829" s="161">
        <f t="shared" si="810"/>
        <v>0</v>
      </c>
      <c r="AE829" s="161">
        <f t="shared" si="810"/>
        <v>10198.9</v>
      </c>
      <c r="AF829" s="161">
        <f t="shared" si="810"/>
        <v>0</v>
      </c>
      <c r="AG829" s="161">
        <f t="shared" si="810"/>
        <v>0</v>
      </c>
      <c r="AH829" s="161">
        <f t="shared" si="810"/>
        <v>0</v>
      </c>
      <c r="AI829" s="161">
        <f t="shared" si="810"/>
        <v>0</v>
      </c>
      <c r="AJ829" s="161">
        <f t="shared" si="810"/>
        <v>101.06</v>
      </c>
      <c r="AK829" s="161">
        <f t="shared" si="810"/>
        <v>0</v>
      </c>
      <c r="AL829" s="161">
        <f t="shared" si="810"/>
        <v>0</v>
      </c>
      <c r="AM829" s="161">
        <f t="shared" si="810"/>
        <v>0</v>
      </c>
      <c r="AN829" s="161">
        <f t="shared" si="810"/>
        <v>0</v>
      </c>
      <c r="AO829" s="161">
        <f t="shared" si="810"/>
        <v>0</v>
      </c>
      <c r="AP829" s="161">
        <f t="shared" si="810"/>
        <v>0</v>
      </c>
      <c r="AQ829" s="161">
        <f t="shared" si="810"/>
        <v>0</v>
      </c>
      <c r="AR829" s="161">
        <f t="shared" si="810"/>
        <v>0</v>
      </c>
      <c r="AS829" s="161">
        <f t="shared" si="810"/>
        <v>0</v>
      </c>
      <c r="AT829" s="161">
        <f t="shared" si="810"/>
        <v>0</v>
      </c>
      <c r="AU829" s="161">
        <f t="shared" si="810"/>
        <v>0</v>
      </c>
      <c r="AV829" s="161">
        <f t="shared" si="810"/>
        <v>0</v>
      </c>
      <c r="AW829" s="161">
        <f t="shared" si="810"/>
        <v>0</v>
      </c>
      <c r="AX829" s="161">
        <f t="shared" si="810"/>
        <v>0</v>
      </c>
      <c r="AY829" s="161">
        <f t="shared" si="810"/>
        <v>0</v>
      </c>
      <c r="AZ829" s="161">
        <f t="shared" si="810"/>
        <v>0</v>
      </c>
      <c r="BA829" s="161">
        <f t="shared" si="810"/>
        <v>0</v>
      </c>
      <c r="BB829" s="158"/>
      <c r="BC829" s="160"/>
    </row>
    <row r="830" spans="1:55" ht="22.5" customHeight="1">
      <c r="A830" s="288"/>
      <c r="B830" s="303"/>
      <c r="C830" s="303"/>
      <c r="D830" s="213" t="s">
        <v>267</v>
      </c>
      <c r="E830" s="161">
        <f t="shared" si="807"/>
        <v>229160.51785</v>
      </c>
      <c r="F830" s="161">
        <f t="shared" si="807"/>
        <v>75962.98</v>
      </c>
      <c r="G830" s="161">
        <f t="shared" si="798"/>
        <v>33.14837159240605</v>
      </c>
      <c r="H830" s="161">
        <f t="shared" ref="H830:BA830" si="811">H823+H633+H556+H178</f>
        <v>20776</v>
      </c>
      <c r="I830" s="161">
        <f t="shared" si="811"/>
        <v>20776</v>
      </c>
      <c r="J830" s="161">
        <f t="shared" si="811"/>
        <v>0</v>
      </c>
      <c r="K830" s="161">
        <f t="shared" si="811"/>
        <v>55186.979999999996</v>
      </c>
      <c r="L830" s="161">
        <f t="shared" si="811"/>
        <v>55186.979999999996</v>
      </c>
      <c r="M830" s="161">
        <f t="shared" si="811"/>
        <v>0</v>
      </c>
      <c r="N830" s="161">
        <f t="shared" si="811"/>
        <v>15033.475999999999</v>
      </c>
      <c r="O830" s="161">
        <f t="shared" si="811"/>
        <v>0</v>
      </c>
      <c r="P830" s="161">
        <f t="shared" si="811"/>
        <v>0</v>
      </c>
      <c r="Q830" s="161">
        <f t="shared" si="811"/>
        <v>10513.25143</v>
      </c>
      <c r="R830" s="161">
        <f t="shared" si="811"/>
        <v>0</v>
      </c>
      <c r="S830" s="161">
        <f t="shared" si="811"/>
        <v>0</v>
      </c>
      <c r="T830" s="161">
        <f t="shared" si="811"/>
        <v>7971.97</v>
      </c>
      <c r="U830" s="161">
        <f t="shared" si="811"/>
        <v>0</v>
      </c>
      <c r="V830" s="161">
        <f t="shared" si="811"/>
        <v>0</v>
      </c>
      <c r="W830" s="161">
        <f t="shared" si="811"/>
        <v>2614.9700000000003</v>
      </c>
      <c r="X830" s="161">
        <f t="shared" si="811"/>
        <v>0</v>
      </c>
      <c r="Y830" s="161">
        <f t="shared" si="811"/>
        <v>0</v>
      </c>
      <c r="Z830" s="161">
        <f t="shared" si="811"/>
        <v>0</v>
      </c>
      <c r="AA830" s="161">
        <f t="shared" si="811"/>
        <v>0</v>
      </c>
      <c r="AB830" s="161">
        <f t="shared" si="811"/>
        <v>0</v>
      </c>
      <c r="AC830" s="161">
        <f t="shared" si="811"/>
        <v>0</v>
      </c>
      <c r="AD830" s="161">
        <f t="shared" si="811"/>
        <v>0</v>
      </c>
      <c r="AE830" s="161">
        <f t="shared" si="811"/>
        <v>62394.882470000004</v>
      </c>
      <c r="AF830" s="161">
        <f t="shared" si="811"/>
        <v>0</v>
      </c>
      <c r="AG830" s="161">
        <f t="shared" si="811"/>
        <v>0</v>
      </c>
      <c r="AH830" s="161">
        <f t="shared" si="811"/>
        <v>0</v>
      </c>
      <c r="AI830" s="161">
        <f t="shared" si="811"/>
        <v>0</v>
      </c>
      <c r="AJ830" s="161">
        <f t="shared" si="811"/>
        <v>1056</v>
      </c>
      <c r="AK830" s="161">
        <f t="shared" si="811"/>
        <v>0</v>
      </c>
      <c r="AL830" s="161">
        <f t="shared" si="811"/>
        <v>0</v>
      </c>
      <c r="AM830" s="161">
        <f t="shared" si="811"/>
        <v>0</v>
      </c>
      <c r="AN830" s="161">
        <f t="shared" si="811"/>
        <v>0</v>
      </c>
      <c r="AO830" s="161">
        <f t="shared" si="811"/>
        <v>0</v>
      </c>
      <c r="AP830" s="161">
        <f t="shared" si="811"/>
        <v>0</v>
      </c>
      <c r="AQ830" s="161">
        <f t="shared" si="811"/>
        <v>0</v>
      </c>
      <c r="AR830" s="161">
        <f t="shared" si="811"/>
        <v>0</v>
      </c>
      <c r="AS830" s="161">
        <f t="shared" si="811"/>
        <v>0</v>
      </c>
      <c r="AT830" s="161">
        <f t="shared" si="811"/>
        <v>0</v>
      </c>
      <c r="AU830" s="161">
        <f t="shared" si="811"/>
        <v>0</v>
      </c>
      <c r="AV830" s="161">
        <f t="shared" si="811"/>
        <v>0</v>
      </c>
      <c r="AW830" s="161">
        <f t="shared" si="811"/>
        <v>0</v>
      </c>
      <c r="AX830" s="161">
        <f t="shared" si="811"/>
        <v>0</v>
      </c>
      <c r="AY830" s="161">
        <f t="shared" si="811"/>
        <v>53612.987950000002</v>
      </c>
      <c r="AZ830" s="161">
        <f t="shared" si="811"/>
        <v>0</v>
      </c>
      <c r="BA830" s="161">
        <f t="shared" si="811"/>
        <v>0</v>
      </c>
      <c r="BB830" s="158"/>
      <c r="BC830" s="160"/>
    </row>
    <row r="831" spans="1:55" ht="82.5" customHeight="1">
      <c r="A831" s="288"/>
      <c r="B831" s="303"/>
      <c r="C831" s="303"/>
      <c r="D831" s="213" t="s">
        <v>273</v>
      </c>
      <c r="E831" s="161">
        <f t="shared" si="807"/>
        <v>55944.852679999996</v>
      </c>
      <c r="F831" s="161">
        <f t="shared" si="807"/>
        <v>0</v>
      </c>
      <c r="G831" s="161">
        <f t="shared" ref="G831" si="812">F831*100/E831</f>
        <v>0</v>
      </c>
      <c r="H831" s="161">
        <f t="shared" ref="H831:BA831" si="813">H824+H634+H557+H179</f>
        <v>0</v>
      </c>
      <c r="I831" s="161">
        <f t="shared" si="813"/>
        <v>0</v>
      </c>
      <c r="J831" s="161">
        <f t="shared" si="813"/>
        <v>0</v>
      </c>
      <c r="K831" s="161">
        <f t="shared" si="813"/>
        <v>0</v>
      </c>
      <c r="L831" s="161">
        <f t="shared" si="813"/>
        <v>0</v>
      </c>
      <c r="M831" s="161">
        <f t="shared" si="813"/>
        <v>0</v>
      </c>
      <c r="N831" s="161">
        <f t="shared" si="813"/>
        <v>1126.6660000000002</v>
      </c>
      <c r="O831" s="161">
        <f t="shared" si="813"/>
        <v>0</v>
      </c>
      <c r="P831" s="161">
        <f t="shared" si="813"/>
        <v>0</v>
      </c>
      <c r="Q831" s="161">
        <f t="shared" si="813"/>
        <v>3474.99143</v>
      </c>
      <c r="R831" s="161">
        <f t="shared" si="813"/>
        <v>0</v>
      </c>
      <c r="S831" s="161">
        <f t="shared" si="813"/>
        <v>0</v>
      </c>
      <c r="T831" s="161">
        <f t="shared" si="813"/>
        <v>0</v>
      </c>
      <c r="U831" s="161">
        <f t="shared" si="813"/>
        <v>0</v>
      </c>
      <c r="V831" s="161">
        <f t="shared" si="813"/>
        <v>0</v>
      </c>
      <c r="W831" s="161">
        <f t="shared" si="813"/>
        <v>0</v>
      </c>
      <c r="X831" s="161">
        <f t="shared" si="813"/>
        <v>0</v>
      </c>
      <c r="Y831" s="161">
        <f t="shared" si="813"/>
        <v>0</v>
      </c>
      <c r="Z831" s="161">
        <f t="shared" si="813"/>
        <v>0</v>
      </c>
      <c r="AA831" s="161">
        <f t="shared" si="813"/>
        <v>0</v>
      </c>
      <c r="AB831" s="161">
        <f t="shared" si="813"/>
        <v>0</v>
      </c>
      <c r="AC831" s="161">
        <f t="shared" si="813"/>
        <v>0</v>
      </c>
      <c r="AD831" s="161">
        <f t="shared" si="813"/>
        <v>0</v>
      </c>
      <c r="AE831" s="161">
        <f t="shared" si="813"/>
        <v>0</v>
      </c>
      <c r="AF831" s="161">
        <f t="shared" si="813"/>
        <v>0</v>
      </c>
      <c r="AG831" s="161">
        <f t="shared" si="813"/>
        <v>0</v>
      </c>
      <c r="AH831" s="161">
        <f t="shared" si="813"/>
        <v>0</v>
      </c>
      <c r="AI831" s="161">
        <f t="shared" si="813"/>
        <v>0</v>
      </c>
      <c r="AJ831" s="161">
        <f t="shared" si="813"/>
        <v>0</v>
      </c>
      <c r="AK831" s="161">
        <f t="shared" si="813"/>
        <v>0</v>
      </c>
      <c r="AL831" s="161">
        <f t="shared" si="813"/>
        <v>0</v>
      </c>
      <c r="AM831" s="161">
        <f t="shared" si="813"/>
        <v>0</v>
      </c>
      <c r="AN831" s="161">
        <f t="shared" si="813"/>
        <v>0</v>
      </c>
      <c r="AO831" s="161">
        <f t="shared" si="813"/>
        <v>0</v>
      </c>
      <c r="AP831" s="161">
        <f t="shared" si="813"/>
        <v>0</v>
      </c>
      <c r="AQ831" s="161">
        <f t="shared" si="813"/>
        <v>0</v>
      </c>
      <c r="AR831" s="161">
        <f t="shared" si="813"/>
        <v>0</v>
      </c>
      <c r="AS831" s="161">
        <f t="shared" si="813"/>
        <v>0</v>
      </c>
      <c r="AT831" s="161">
        <f t="shared" si="813"/>
        <v>0</v>
      </c>
      <c r="AU831" s="161">
        <f t="shared" si="813"/>
        <v>0</v>
      </c>
      <c r="AV831" s="161">
        <f t="shared" si="813"/>
        <v>0</v>
      </c>
      <c r="AW831" s="161">
        <f t="shared" si="813"/>
        <v>0</v>
      </c>
      <c r="AX831" s="161">
        <f t="shared" si="813"/>
        <v>0</v>
      </c>
      <c r="AY831" s="161">
        <f t="shared" si="813"/>
        <v>51343.195249999997</v>
      </c>
      <c r="AZ831" s="161">
        <f t="shared" si="813"/>
        <v>0</v>
      </c>
      <c r="BA831" s="161">
        <f t="shared" si="813"/>
        <v>0</v>
      </c>
      <c r="BB831" s="158"/>
      <c r="BC831" s="160"/>
    </row>
    <row r="832" spans="1:55" ht="22.5" customHeight="1">
      <c r="A832" s="288"/>
      <c r="B832" s="303"/>
      <c r="C832" s="303"/>
      <c r="D832" s="213" t="s">
        <v>268</v>
      </c>
      <c r="E832" s="141">
        <f t="shared" si="807"/>
        <v>0</v>
      </c>
      <c r="F832" s="141">
        <f t="shared" si="807"/>
        <v>0</v>
      </c>
      <c r="G832" s="141">
        <f t="shared" ref="G832:AT832" si="814">G825+G635+G558+G180</f>
        <v>0</v>
      </c>
      <c r="H832" s="141">
        <f t="shared" si="814"/>
        <v>0</v>
      </c>
      <c r="I832" s="141">
        <f t="shared" si="814"/>
        <v>0</v>
      </c>
      <c r="J832" s="141">
        <f t="shared" si="814"/>
        <v>0</v>
      </c>
      <c r="K832" s="141">
        <f t="shared" si="814"/>
        <v>0</v>
      </c>
      <c r="L832" s="141">
        <f t="shared" si="814"/>
        <v>0</v>
      </c>
      <c r="M832" s="141">
        <f t="shared" si="814"/>
        <v>0</v>
      </c>
      <c r="N832" s="141">
        <f t="shared" si="814"/>
        <v>0</v>
      </c>
      <c r="O832" s="141">
        <f t="shared" si="814"/>
        <v>0</v>
      </c>
      <c r="P832" s="141">
        <f t="shared" si="814"/>
        <v>0</v>
      </c>
      <c r="Q832" s="141">
        <f t="shared" si="814"/>
        <v>0</v>
      </c>
      <c r="R832" s="141">
        <f t="shared" si="814"/>
        <v>0</v>
      </c>
      <c r="S832" s="141">
        <f t="shared" si="814"/>
        <v>0</v>
      </c>
      <c r="T832" s="141">
        <f t="shared" si="814"/>
        <v>0</v>
      </c>
      <c r="U832" s="141">
        <f t="shared" si="814"/>
        <v>0</v>
      </c>
      <c r="V832" s="141">
        <f t="shared" si="814"/>
        <v>0</v>
      </c>
      <c r="W832" s="141">
        <f t="shared" si="814"/>
        <v>0</v>
      </c>
      <c r="X832" s="141">
        <f t="shared" si="814"/>
        <v>0</v>
      </c>
      <c r="Y832" s="141">
        <f t="shared" si="814"/>
        <v>0</v>
      </c>
      <c r="Z832" s="141">
        <f t="shared" si="814"/>
        <v>0</v>
      </c>
      <c r="AA832" s="141">
        <f t="shared" si="814"/>
        <v>0</v>
      </c>
      <c r="AB832" s="141">
        <f t="shared" si="814"/>
        <v>0</v>
      </c>
      <c r="AC832" s="141">
        <f t="shared" si="814"/>
        <v>0</v>
      </c>
      <c r="AD832" s="141">
        <f t="shared" si="814"/>
        <v>0</v>
      </c>
      <c r="AE832" s="141">
        <f t="shared" si="814"/>
        <v>0</v>
      </c>
      <c r="AF832" s="141">
        <f t="shared" si="814"/>
        <v>0</v>
      </c>
      <c r="AG832" s="141">
        <f t="shared" si="814"/>
        <v>0</v>
      </c>
      <c r="AH832" s="141">
        <f t="shared" si="814"/>
        <v>0</v>
      </c>
      <c r="AI832" s="141">
        <f t="shared" si="814"/>
        <v>0</v>
      </c>
      <c r="AJ832" s="141">
        <f t="shared" si="814"/>
        <v>0</v>
      </c>
      <c r="AK832" s="141">
        <f t="shared" si="814"/>
        <v>0</v>
      </c>
      <c r="AL832" s="141">
        <f t="shared" si="814"/>
        <v>0</v>
      </c>
      <c r="AM832" s="141">
        <f t="shared" si="814"/>
        <v>0</v>
      </c>
      <c r="AN832" s="141">
        <f t="shared" si="814"/>
        <v>0</v>
      </c>
      <c r="AO832" s="141">
        <f t="shared" si="814"/>
        <v>0</v>
      </c>
      <c r="AP832" s="141">
        <f t="shared" si="814"/>
        <v>0</v>
      </c>
      <c r="AQ832" s="141">
        <f t="shared" si="814"/>
        <v>0</v>
      </c>
      <c r="AR832" s="141">
        <f t="shared" si="814"/>
        <v>0</v>
      </c>
      <c r="AS832" s="141">
        <f t="shared" si="814"/>
        <v>0</v>
      </c>
      <c r="AT832" s="141">
        <f t="shared" si="814"/>
        <v>0</v>
      </c>
      <c r="AU832" s="141"/>
      <c r="AV832" s="141">
        <f t="shared" ref="AV832:BA833" si="815">AV825+AV635+AV558+AV180</f>
        <v>0</v>
      </c>
      <c r="AW832" s="141">
        <f t="shared" si="815"/>
        <v>0</v>
      </c>
      <c r="AX832" s="141">
        <f t="shared" si="815"/>
        <v>0</v>
      </c>
      <c r="AY832" s="141">
        <f t="shared" si="815"/>
        <v>0</v>
      </c>
      <c r="AZ832" s="141">
        <f t="shared" si="815"/>
        <v>0</v>
      </c>
      <c r="BA832" s="141">
        <f t="shared" si="815"/>
        <v>0</v>
      </c>
      <c r="BB832" s="158"/>
      <c r="BC832" s="160"/>
    </row>
    <row r="833" spans="1:55" ht="31.2">
      <c r="A833" s="288"/>
      <c r="B833" s="303"/>
      <c r="C833" s="303"/>
      <c r="D833" s="216" t="s">
        <v>43</v>
      </c>
      <c r="E833" s="141">
        <f t="shared" si="807"/>
        <v>0</v>
      </c>
      <c r="F833" s="141">
        <f t="shared" si="807"/>
        <v>0</v>
      </c>
      <c r="G833" s="141">
        <f t="shared" ref="G833:AT833" si="816">G826+G636+G559+G181</f>
        <v>0</v>
      </c>
      <c r="H833" s="141">
        <f t="shared" si="816"/>
        <v>0</v>
      </c>
      <c r="I833" s="141">
        <f t="shared" si="816"/>
        <v>0</v>
      </c>
      <c r="J833" s="141">
        <f t="shared" si="816"/>
        <v>0</v>
      </c>
      <c r="K833" s="141">
        <f t="shared" si="816"/>
        <v>0</v>
      </c>
      <c r="L833" s="141">
        <f t="shared" si="816"/>
        <v>0</v>
      </c>
      <c r="M833" s="141">
        <f t="shared" si="816"/>
        <v>0</v>
      </c>
      <c r="N833" s="141">
        <f t="shared" si="816"/>
        <v>0</v>
      </c>
      <c r="O833" s="141">
        <f t="shared" si="816"/>
        <v>0</v>
      </c>
      <c r="P833" s="141">
        <f t="shared" si="816"/>
        <v>0</v>
      </c>
      <c r="Q833" s="141">
        <f t="shared" si="816"/>
        <v>0</v>
      </c>
      <c r="R833" s="141">
        <f t="shared" si="816"/>
        <v>0</v>
      </c>
      <c r="S833" s="141">
        <f t="shared" si="816"/>
        <v>0</v>
      </c>
      <c r="T833" s="141">
        <f t="shared" si="816"/>
        <v>0</v>
      </c>
      <c r="U833" s="141">
        <f t="shared" si="816"/>
        <v>0</v>
      </c>
      <c r="V833" s="141">
        <f t="shared" si="816"/>
        <v>0</v>
      </c>
      <c r="W833" s="141">
        <f t="shared" si="816"/>
        <v>0</v>
      </c>
      <c r="X833" s="141">
        <f t="shared" si="816"/>
        <v>0</v>
      </c>
      <c r="Y833" s="141">
        <f t="shared" si="816"/>
        <v>0</v>
      </c>
      <c r="Z833" s="141">
        <f t="shared" si="816"/>
        <v>0</v>
      </c>
      <c r="AA833" s="141">
        <f t="shared" si="816"/>
        <v>0</v>
      </c>
      <c r="AB833" s="141">
        <f t="shared" si="816"/>
        <v>0</v>
      </c>
      <c r="AC833" s="141">
        <f t="shared" si="816"/>
        <v>0</v>
      </c>
      <c r="AD833" s="141">
        <f t="shared" si="816"/>
        <v>0</v>
      </c>
      <c r="AE833" s="141">
        <f t="shared" si="816"/>
        <v>0</v>
      </c>
      <c r="AF833" s="141">
        <f t="shared" si="816"/>
        <v>0</v>
      </c>
      <c r="AG833" s="141">
        <f t="shared" si="816"/>
        <v>0</v>
      </c>
      <c r="AH833" s="141">
        <f t="shared" si="816"/>
        <v>0</v>
      </c>
      <c r="AI833" s="141">
        <f t="shared" si="816"/>
        <v>0</v>
      </c>
      <c r="AJ833" s="141">
        <f t="shared" si="816"/>
        <v>0</v>
      </c>
      <c r="AK833" s="141">
        <f t="shared" si="816"/>
        <v>0</v>
      </c>
      <c r="AL833" s="141">
        <f t="shared" si="816"/>
        <v>0</v>
      </c>
      <c r="AM833" s="141">
        <f t="shared" si="816"/>
        <v>0</v>
      </c>
      <c r="AN833" s="141">
        <f t="shared" si="816"/>
        <v>0</v>
      </c>
      <c r="AO833" s="141">
        <f t="shared" si="816"/>
        <v>0</v>
      </c>
      <c r="AP833" s="141">
        <f t="shared" si="816"/>
        <v>0</v>
      </c>
      <c r="AQ833" s="141">
        <f t="shared" si="816"/>
        <v>0</v>
      </c>
      <c r="AR833" s="141">
        <f t="shared" si="816"/>
        <v>0</v>
      </c>
      <c r="AS833" s="141">
        <f t="shared" si="816"/>
        <v>0</v>
      </c>
      <c r="AT833" s="141">
        <f t="shared" si="816"/>
        <v>0</v>
      </c>
      <c r="AU833" s="141"/>
      <c r="AV833" s="141">
        <f t="shared" si="815"/>
        <v>0</v>
      </c>
      <c r="AW833" s="141">
        <f t="shared" si="815"/>
        <v>0</v>
      </c>
      <c r="AX833" s="141">
        <f t="shared" si="815"/>
        <v>0</v>
      </c>
      <c r="AY833" s="141">
        <f t="shared" si="815"/>
        <v>0</v>
      </c>
      <c r="AZ833" s="141">
        <f t="shared" si="815"/>
        <v>0</v>
      </c>
      <c r="BA833" s="141">
        <f t="shared" si="815"/>
        <v>0</v>
      </c>
      <c r="BB833" s="158"/>
      <c r="BC833" s="160"/>
    </row>
    <row r="834" spans="1:55" ht="14.4">
      <c r="A834" s="315" t="s">
        <v>561</v>
      </c>
      <c r="B834" s="316"/>
      <c r="C834" s="316"/>
      <c r="D834" s="316"/>
      <c r="E834" s="316"/>
      <c r="F834" s="316"/>
      <c r="G834" s="316"/>
      <c r="H834" s="316"/>
      <c r="I834" s="316"/>
      <c r="J834" s="316"/>
      <c r="K834" s="316"/>
      <c r="L834" s="316"/>
      <c r="M834" s="316"/>
      <c r="N834" s="316"/>
      <c r="O834" s="316"/>
      <c r="P834" s="316"/>
      <c r="Q834" s="316"/>
      <c r="R834" s="316"/>
      <c r="S834" s="316"/>
      <c r="T834" s="316"/>
      <c r="U834" s="316"/>
      <c r="V834" s="316"/>
      <c r="W834" s="316"/>
      <c r="X834" s="316"/>
      <c r="Y834" s="316"/>
      <c r="Z834" s="316"/>
      <c r="AA834" s="316"/>
      <c r="AB834" s="316"/>
      <c r="AC834" s="316"/>
      <c r="AD834" s="316"/>
      <c r="AE834" s="316"/>
      <c r="AF834" s="316"/>
      <c r="AG834" s="316"/>
      <c r="AH834" s="316"/>
      <c r="AI834" s="316"/>
      <c r="AJ834" s="316"/>
      <c r="AK834" s="316"/>
      <c r="AL834" s="316"/>
      <c r="AM834" s="316"/>
      <c r="AN834" s="316"/>
      <c r="AO834" s="316"/>
      <c r="AP834" s="316"/>
      <c r="AQ834" s="316"/>
      <c r="AR834" s="316"/>
      <c r="AS834" s="316"/>
      <c r="AT834" s="316"/>
      <c r="AU834" s="316"/>
      <c r="AV834" s="316"/>
      <c r="AW834" s="316"/>
      <c r="AX834" s="316"/>
      <c r="AY834" s="316"/>
      <c r="AZ834" s="316"/>
      <c r="BA834" s="316"/>
      <c r="BB834" s="316"/>
      <c r="BC834" s="316"/>
    </row>
    <row r="835" spans="1:55" ht="15.6">
      <c r="A835" s="315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  <c r="AA835" s="292"/>
      <c r="AB835" s="292"/>
      <c r="AC835" s="292"/>
      <c r="AD835" s="292"/>
      <c r="AE835" s="292"/>
      <c r="AF835" s="292"/>
      <c r="AG835" s="292"/>
      <c r="AH835" s="292"/>
      <c r="AI835" s="292"/>
      <c r="AJ835" s="292"/>
      <c r="AK835" s="292"/>
      <c r="AL835" s="292"/>
      <c r="AM835" s="292"/>
      <c r="AN835" s="292"/>
      <c r="AO835" s="292"/>
      <c r="AP835" s="292"/>
      <c r="AQ835" s="292"/>
      <c r="AR835" s="292"/>
      <c r="AS835" s="292"/>
      <c r="AT835" s="292"/>
      <c r="AU835" s="292"/>
      <c r="AV835" s="292"/>
      <c r="AW835" s="292"/>
      <c r="AX835" s="292"/>
      <c r="AY835" s="292"/>
      <c r="AZ835" s="292"/>
      <c r="BA835" s="292"/>
      <c r="BB835" s="292"/>
      <c r="BC835" s="292"/>
    </row>
    <row r="836" spans="1:55" ht="22.5" customHeight="1">
      <c r="A836" s="288" t="s">
        <v>562</v>
      </c>
      <c r="B836" s="287" t="s">
        <v>563</v>
      </c>
      <c r="C836" s="287" t="s">
        <v>297</v>
      </c>
      <c r="D836" s="162" t="s">
        <v>41</v>
      </c>
      <c r="E836" s="161">
        <f>H836+K836+N836+Q836+T836+W836+Z836+AE836+AJ836+AO836+AT836+AY836</f>
        <v>66293.199999999983</v>
      </c>
      <c r="F836" s="161">
        <f t="shared" ref="F836:F842" si="817">I836+L836+O836+R836+U836+X836+AA836+AF836+AK836+AP836+AU836+AZ836</f>
        <v>9307.11607</v>
      </c>
      <c r="G836" s="161">
        <f t="shared" ref="G836:G874" si="818">F836*100/E836</f>
        <v>14.039322389023312</v>
      </c>
      <c r="H836" s="161">
        <f>H837+H838+H839+H841+H842</f>
        <v>0</v>
      </c>
      <c r="I836" s="161">
        <f t="shared" ref="I836" si="819">I837+I838+I839+I841+I842</f>
        <v>0</v>
      </c>
      <c r="J836" s="161"/>
      <c r="K836" s="161">
        <f>K837+K838+K839+K841+K842</f>
        <v>9307.11607</v>
      </c>
      <c r="L836" s="161">
        <f t="shared" ref="L836" si="820">L837+L838+L839+L841+L842</f>
        <v>9307.11607</v>
      </c>
      <c r="M836" s="161"/>
      <c r="N836" s="161">
        <f t="shared" ref="N836:O836" si="821">N837+N838+N839+N841+N842</f>
        <v>7916.4500000000007</v>
      </c>
      <c r="O836" s="161">
        <f t="shared" si="821"/>
        <v>0</v>
      </c>
      <c r="P836" s="161"/>
      <c r="Q836" s="161">
        <f t="shared" ref="Q836:R836" si="822">Q837+Q838+Q839+Q841+Q842</f>
        <v>5524.35</v>
      </c>
      <c r="R836" s="161">
        <f t="shared" si="822"/>
        <v>0</v>
      </c>
      <c r="S836" s="161"/>
      <c r="T836" s="161">
        <f t="shared" ref="T836:U836" si="823">T837+T838+T839+T841+T842</f>
        <v>5524.35</v>
      </c>
      <c r="U836" s="161">
        <f t="shared" si="823"/>
        <v>0</v>
      </c>
      <c r="V836" s="161"/>
      <c r="W836" s="161">
        <f t="shared" ref="W836:X836" si="824">W837+W838+W839+W841+W842</f>
        <v>5524.35</v>
      </c>
      <c r="X836" s="161">
        <f t="shared" si="824"/>
        <v>0</v>
      </c>
      <c r="Y836" s="161"/>
      <c r="Z836" s="161">
        <f t="shared" ref="Z836:AC836" si="825">Z837+Z838+Z839+Z841+Z842</f>
        <v>5524.35</v>
      </c>
      <c r="AA836" s="161">
        <f t="shared" si="825"/>
        <v>0</v>
      </c>
      <c r="AB836" s="161">
        <f t="shared" si="825"/>
        <v>0</v>
      </c>
      <c r="AC836" s="161">
        <f t="shared" si="825"/>
        <v>0</v>
      </c>
      <c r="AD836" s="161"/>
      <c r="AE836" s="161">
        <f t="shared" ref="AE836:AH836" si="826">AE837+AE838+AE839+AE841+AE842</f>
        <v>5524.35</v>
      </c>
      <c r="AF836" s="161">
        <f t="shared" si="826"/>
        <v>0</v>
      </c>
      <c r="AG836" s="161">
        <f t="shared" si="826"/>
        <v>0</v>
      </c>
      <c r="AH836" s="161">
        <f t="shared" si="826"/>
        <v>0</v>
      </c>
      <c r="AI836" s="161"/>
      <c r="AJ836" s="161">
        <f t="shared" ref="AJ836:AM836" si="827">AJ837+AJ838+AJ839+AJ841+AJ842</f>
        <v>5524.35</v>
      </c>
      <c r="AK836" s="161">
        <f t="shared" si="827"/>
        <v>0</v>
      </c>
      <c r="AL836" s="161">
        <f t="shared" si="827"/>
        <v>0</v>
      </c>
      <c r="AM836" s="161">
        <f t="shared" si="827"/>
        <v>0</v>
      </c>
      <c r="AN836" s="161"/>
      <c r="AO836" s="161">
        <f t="shared" ref="AO836:AR836" si="828">AO837+AO838+AO839+AO841+AO842</f>
        <v>5524.35</v>
      </c>
      <c r="AP836" s="161">
        <f t="shared" si="828"/>
        <v>0</v>
      </c>
      <c r="AQ836" s="161">
        <f t="shared" si="828"/>
        <v>0</v>
      </c>
      <c r="AR836" s="161">
        <f t="shared" si="828"/>
        <v>0</v>
      </c>
      <c r="AS836" s="161"/>
      <c r="AT836" s="161">
        <f t="shared" ref="AT836:AW836" si="829">AT837+AT838+AT839+AT841+AT842</f>
        <v>5524.35</v>
      </c>
      <c r="AU836" s="161">
        <f t="shared" si="829"/>
        <v>0</v>
      </c>
      <c r="AV836" s="161">
        <f t="shared" si="829"/>
        <v>0</v>
      </c>
      <c r="AW836" s="161">
        <f t="shared" si="829"/>
        <v>0</v>
      </c>
      <c r="AX836" s="161"/>
      <c r="AY836" s="161">
        <f t="shared" ref="AY836:AZ836" si="830">AY837+AY838+AY839+AY841+AY842</f>
        <v>4874.8339299999998</v>
      </c>
      <c r="AZ836" s="161">
        <f t="shared" si="830"/>
        <v>0</v>
      </c>
      <c r="BA836" s="161"/>
      <c r="BB836" s="306" t="s">
        <v>407</v>
      </c>
      <c r="BC836" s="170"/>
    </row>
    <row r="837" spans="1:55" ht="32.25" customHeight="1">
      <c r="A837" s="288"/>
      <c r="B837" s="287"/>
      <c r="C837" s="287"/>
      <c r="D837" s="159" t="s">
        <v>37</v>
      </c>
      <c r="E837" s="161">
        <f t="shared" ref="E837:E838" si="831">H837+K837+N837+Q837+T837+W837+Z837+AE837+AJ837+AO837+AT837+AY837</f>
        <v>0</v>
      </c>
      <c r="F837" s="161">
        <f t="shared" si="817"/>
        <v>0</v>
      </c>
      <c r="G837" s="161"/>
      <c r="H837" s="161">
        <f>H844+H851</f>
        <v>0</v>
      </c>
      <c r="I837" s="161">
        <f t="shared" ref="I837:BA837" si="832">I844+I851</f>
        <v>0</v>
      </c>
      <c r="J837" s="161">
        <f t="shared" si="832"/>
        <v>0</v>
      </c>
      <c r="K837" s="161">
        <f t="shared" si="832"/>
        <v>0</v>
      </c>
      <c r="L837" s="161">
        <f t="shared" si="832"/>
        <v>0</v>
      </c>
      <c r="M837" s="161">
        <f t="shared" si="832"/>
        <v>0</v>
      </c>
      <c r="N837" s="161">
        <f t="shared" si="832"/>
        <v>0</v>
      </c>
      <c r="O837" s="161">
        <f t="shared" si="832"/>
        <v>0</v>
      </c>
      <c r="P837" s="161">
        <f t="shared" si="832"/>
        <v>0</v>
      </c>
      <c r="Q837" s="161">
        <f t="shared" si="832"/>
        <v>0</v>
      </c>
      <c r="R837" s="161">
        <f t="shared" si="832"/>
        <v>0</v>
      </c>
      <c r="S837" s="161">
        <f t="shared" si="832"/>
        <v>0</v>
      </c>
      <c r="T837" s="161">
        <f t="shared" si="832"/>
        <v>0</v>
      </c>
      <c r="U837" s="161">
        <f t="shared" si="832"/>
        <v>0</v>
      </c>
      <c r="V837" s="161">
        <f t="shared" si="832"/>
        <v>0</v>
      </c>
      <c r="W837" s="161">
        <f t="shared" si="832"/>
        <v>0</v>
      </c>
      <c r="X837" s="161">
        <f t="shared" si="832"/>
        <v>0</v>
      </c>
      <c r="Y837" s="161">
        <f t="shared" si="832"/>
        <v>0</v>
      </c>
      <c r="Z837" s="161">
        <f t="shared" si="832"/>
        <v>0</v>
      </c>
      <c r="AA837" s="161">
        <f t="shared" si="832"/>
        <v>0</v>
      </c>
      <c r="AB837" s="161">
        <f t="shared" si="832"/>
        <v>0</v>
      </c>
      <c r="AC837" s="161">
        <f t="shared" si="832"/>
        <v>0</v>
      </c>
      <c r="AD837" s="161">
        <f t="shared" si="832"/>
        <v>0</v>
      </c>
      <c r="AE837" s="161">
        <f t="shared" si="832"/>
        <v>0</v>
      </c>
      <c r="AF837" s="161">
        <f t="shared" si="832"/>
        <v>0</v>
      </c>
      <c r="AG837" s="161">
        <f t="shared" si="832"/>
        <v>0</v>
      </c>
      <c r="AH837" s="161">
        <f t="shared" si="832"/>
        <v>0</v>
      </c>
      <c r="AI837" s="161">
        <f t="shared" si="832"/>
        <v>0</v>
      </c>
      <c r="AJ837" s="161">
        <f t="shared" si="832"/>
        <v>0</v>
      </c>
      <c r="AK837" s="161">
        <f t="shared" si="832"/>
        <v>0</v>
      </c>
      <c r="AL837" s="161">
        <f t="shared" si="832"/>
        <v>0</v>
      </c>
      <c r="AM837" s="161">
        <f t="shared" si="832"/>
        <v>0</v>
      </c>
      <c r="AN837" s="161">
        <f t="shared" si="832"/>
        <v>0</v>
      </c>
      <c r="AO837" s="161">
        <f t="shared" si="832"/>
        <v>0</v>
      </c>
      <c r="AP837" s="161">
        <f t="shared" si="832"/>
        <v>0</v>
      </c>
      <c r="AQ837" s="161">
        <f t="shared" si="832"/>
        <v>0</v>
      </c>
      <c r="AR837" s="161">
        <f t="shared" si="832"/>
        <v>0</v>
      </c>
      <c r="AS837" s="161">
        <f t="shared" si="832"/>
        <v>0</v>
      </c>
      <c r="AT837" s="161">
        <f t="shared" si="832"/>
        <v>0</v>
      </c>
      <c r="AU837" s="161">
        <f t="shared" si="832"/>
        <v>0</v>
      </c>
      <c r="AV837" s="161">
        <f t="shared" si="832"/>
        <v>0</v>
      </c>
      <c r="AW837" s="161">
        <f t="shared" si="832"/>
        <v>0</v>
      </c>
      <c r="AX837" s="161">
        <f t="shared" si="832"/>
        <v>0</v>
      </c>
      <c r="AY837" s="161">
        <f t="shared" si="832"/>
        <v>0</v>
      </c>
      <c r="AZ837" s="161">
        <f t="shared" si="832"/>
        <v>0</v>
      </c>
      <c r="BA837" s="161">
        <f t="shared" si="832"/>
        <v>0</v>
      </c>
      <c r="BB837" s="307"/>
      <c r="BC837" s="170"/>
    </row>
    <row r="838" spans="1:55" ht="50.25" customHeight="1">
      <c r="A838" s="288"/>
      <c r="B838" s="287"/>
      <c r="C838" s="287"/>
      <c r="D838" s="159" t="s">
        <v>2</v>
      </c>
      <c r="E838" s="161">
        <f t="shared" si="831"/>
        <v>17223.699999999997</v>
      </c>
      <c r="F838" s="161">
        <f t="shared" si="817"/>
        <v>0</v>
      </c>
      <c r="G838" s="161">
        <f t="shared" si="818"/>
        <v>0</v>
      </c>
      <c r="H838" s="161">
        <f t="shared" ref="H838:BA838" si="833">H845+H852</f>
        <v>0</v>
      </c>
      <c r="I838" s="161">
        <f t="shared" si="833"/>
        <v>0</v>
      </c>
      <c r="J838" s="161">
        <f t="shared" si="833"/>
        <v>0</v>
      </c>
      <c r="K838" s="161">
        <f t="shared" si="833"/>
        <v>0</v>
      </c>
      <c r="L838" s="161">
        <f t="shared" si="833"/>
        <v>0</v>
      </c>
      <c r="M838" s="161">
        <f t="shared" si="833"/>
        <v>0</v>
      </c>
      <c r="N838" s="161">
        <f t="shared" si="833"/>
        <v>2870.6</v>
      </c>
      <c r="O838" s="161">
        <f t="shared" si="833"/>
        <v>0</v>
      </c>
      <c r="P838" s="161">
        <f t="shared" si="833"/>
        <v>0</v>
      </c>
      <c r="Q838" s="161">
        <f t="shared" si="833"/>
        <v>1435.3</v>
      </c>
      <c r="R838" s="161">
        <f t="shared" si="833"/>
        <v>0</v>
      </c>
      <c r="S838" s="161">
        <f t="shared" si="833"/>
        <v>0</v>
      </c>
      <c r="T838" s="161">
        <f t="shared" si="833"/>
        <v>1435.3</v>
      </c>
      <c r="U838" s="161">
        <f t="shared" si="833"/>
        <v>0</v>
      </c>
      <c r="V838" s="161">
        <f t="shared" si="833"/>
        <v>0</v>
      </c>
      <c r="W838" s="161">
        <f t="shared" si="833"/>
        <v>1435.3</v>
      </c>
      <c r="X838" s="161">
        <f t="shared" si="833"/>
        <v>0</v>
      </c>
      <c r="Y838" s="161">
        <f t="shared" si="833"/>
        <v>0</v>
      </c>
      <c r="Z838" s="161">
        <f t="shared" si="833"/>
        <v>1435.3</v>
      </c>
      <c r="AA838" s="161">
        <f t="shared" si="833"/>
        <v>0</v>
      </c>
      <c r="AB838" s="161">
        <f t="shared" si="833"/>
        <v>0</v>
      </c>
      <c r="AC838" s="161">
        <f t="shared" si="833"/>
        <v>0</v>
      </c>
      <c r="AD838" s="161">
        <f t="shared" si="833"/>
        <v>0</v>
      </c>
      <c r="AE838" s="161">
        <f t="shared" si="833"/>
        <v>1435.3</v>
      </c>
      <c r="AF838" s="161">
        <f t="shared" si="833"/>
        <v>0</v>
      </c>
      <c r="AG838" s="161">
        <f t="shared" si="833"/>
        <v>0</v>
      </c>
      <c r="AH838" s="161">
        <f t="shared" si="833"/>
        <v>0</v>
      </c>
      <c r="AI838" s="161">
        <f t="shared" si="833"/>
        <v>0</v>
      </c>
      <c r="AJ838" s="161">
        <f t="shared" si="833"/>
        <v>1435.3</v>
      </c>
      <c r="AK838" s="161">
        <f t="shared" si="833"/>
        <v>0</v>
      </c>
      <c r="AL838" s="161">
        <f t="shared" si="833"/>
        <v>0</v>
      </c>
      <c r="AM838" s="161">
        <f t="shared" si="833"/>
        <v>0</v>
      </c>
      <c r="AN838" s="161">
        <f t="shared" si="833"/>
        <v>0</v>
      </c>
      <c r="AO838" s="161">
        <f t="shared" si="833"/>
        <v>1435.3</v>
      </c>
      <c r="AP838" s="161">
        <f t="shared" si="833"/>
        <v>0</v>
      </c>
      <c r="AQ838" s="161">
        <f t="shared" si="833"/>
        <v>0</v>
      </c>
      <c r="AR838" s="161">
        <f t="shared" si="833"/>
        <v>0</v>
      </c>
      <c r="AS838" s="161">
        <f t="shared" si="833"/>
        <v>0</v>
      </c>
      <c r="AT838" s="161">
        <f t="shared" si="833"/>
        <v>1435.3</v>
      </c>
      <c r="AU838" s="161">
        <f t="shared" si="833"/>
        <v>0</v>
      </c>
      <c r="AV838" s="161">
        <f t="shared" si="833"/>
        <v>0</v>
      </c>
      <c r="AW838" s="161">
        <f t="shared" si="833"/>
        <v>0</v>
      </c>
      <c r="AX838" s="161">
        <f t="shared" si="833"/>
        <v>0</v>
      </c>
      <c r="AY838" s="161">
        <f>AY845+AY852+AY859</f>
        <v>2870.7</v>
      </c>
      <c r="AZ838" s="161">
        <f>AZ845+AZ852+AZ859</f>
        <v>0</v>
      </c>
      <c r="BA838" s="161">
        <f t="shared" si="833"/>
        <v>0</v>
      </c>
      <c r="BB838" s="307"/>
      <c r="BC838" s="170"/>
    </row>
    <row r="839" spans="1:55" ht="22.5" customHeight="1">
      <c r="A839" s="288"/>
      <c r="B839" s="287"/>
      <c r="C839" s="287"/>
      <c r="D839" s="160" t="s">
        <v>267</v>
      </c>
      <c r="E839" s="161">
        <f>H839+K839+N839+Q839+T839+W839+Z839+AE839+AJ839+AO839+AT839+AY839</f>
        <v>49069.500000000015</v>
      </c>
      <c r="F839" s="161">
        <f t="shared" si="817"/>
        <v>9307.11607</v>
      </c>
      <c r="G839" s="161">
        <f t="shared" si="818"/>
        <v>18.967211954472731</v>
      </c>
      <c r="H839" s="161">
        <f t="shared" ref="H839:BA839" si="834">H846+H853</f>
        <v>0</v>
      </c>
      <c r="I839" s="161">
        <f t="shared" si="834"/>
        <v>0</v>
      </c>
      <c r="J839" s="161">
        <f t="shared" si="834"/>
        <v>0</v>
      </c>
      <c r="K839" s="161">
        <f t="shared" si="834"/>
        <v>9307.11607</v>
      </c>
      <c r="L839" s="161">
        <f t="shared" si="834"/>
        <v>9307.11607</v>
      </c>
      <c r="M839" s="161">
        <f t="shared" si="834"/>
        <v>0</v>
      </c>
      <c r="N839" s="161">
        <f t="shared" si="834"/>
        <v>5045.8500000000004</v>
      </c>
      <c r="O839" s="161">
        <f t="shared" si="834"/>
        <v>0</v>
      </c>
      <c r="P839" s="161">
        <f t="shared" si="834"/>
        <v>0</v>
      </c>
      <c r="Q839" s="161">
        <f t="shared" si="834"/>
        <v>4089.05</v>
      </c>
      <c r="R839" s="161">
        <f t="shared" si="834"/>
        <v>0</v>
      </c>
      <c r="S839" s="161">
        <f t="shared" si="834"/>
        <v>0</v>
      </c>
      <c r="T839" s="161">
        <f t="shared" si="834"/>
        <v>4089.05</v>
      </c>
      <c r="U839" s="161">
        <f t="shared" si="834"/>
        <v>0</v>
      </c>
      <c r="V839" s="161">
        <f t="shared" si="834"/>
        <v>0</v>
      </c>
      <c r="W839" s="161">
        <f t="shared" si="834"/>
        <v>4089.05</v>
      </c>
      <c r="X839" s="161">
        <f t="shared" si="834"/>
        <v>0</v>
      </c>
      <c r="Y839" s="161">
        <f t="shared" si="834"/>
        <v>0</v>
      </c>
      <c r="Z839" s="161">
        <f t="shared" si="834"/>
        <v>4089.05</v>
      </c>
      <c r="AA839" s="161">
        <f t="shared" si="834"/>
        <v>0</v>
      </c>
      <c r="AB839" s="161">
        <f t="shared" si="834"/>
        <v>0</v>
      </c>
      <c r="AC839" s="161">
        <f t="shared" si="834"/>
        <v>0</v>
      </c>
      <c r="AD839" s="161">
        <f t="shared" si="834"/>
        <v>0</v>
      </c>
      <c r="AE839" s="161">
        <f t="shared" si="834"/>
        <v>4089.05</v>
      </c>
      <c r="AF839" s="161">
        <f t="shared" si="834"/>
        <v>0</v>
      </c>
      <c r="AG839" s="161">
        <f t="shared" si="834"/>
        <v>0</v>
      </c>
      <c r="AH839" s="161">
        <f t="shared" si="834"/>
        <v>0</v>
      </c>
      <c r="AI839" s="161">
        <f t="shared" si="834"/>
        <v>0</v>
      </c>
      <c r="AJ839" s="161">
        <f t="shared" si="834"/>
        <v>4089.05</v>
      </c>
      <c r="AK839" s="161">
        <f t="shared" si="834"/>
        <v>0</v>
      </c>
      <c r="AL839" s="161">
        <f t="shared" si="834"/>
        <v>0</v>
      </c>
      <c r="AM839" s="161">
        <f t="shared" si="834"/>
        <v>0</v>
      </c>
      <c r="AN839" s="161">
        <f t="shared" si="834"/>
        <v>0</v>
      </c>
      <c r="AO839" s="161">
        <f t="shared" si="834"/>
        <v>4089.05</v>
      </c>
      <c r="AP839" s="161">
        <f t="shared" si="834"/>
        <v>0</v>
      </c>
      <c r="AQ839" s="161">
        <f t="shared" si="834"/>
        <v>0</v>
      </c>
      <c r="AR839" s="161">
        <f t="shared" si="834"/>
        <v>0</v>
      </c>
      <c r="AS839" s="161">
        <f t="shared" si="834"/>
        <v>0</v>
      </c>
      <c r="AT839" s="161">
        <f t="shared" si="834"/>
        <v>4089.05</v>
      </c>
      <c r="AU839" s="161">
        <f t="shared" si="834"/>
        <v>0</v>
      </c>
      <c r="AV839" s="161">
        <f t="shared" si="834"/>
        <v>0</v>
      </c>
      <c r="AW839" s="161">
        <f t="shared" si="834"/>
        <v>0</v>
      </c>
      <c r="AX839" s="161">
        <f t="shared" si="834"/>
        <v>0</v>
      </c>
      <c r="AY839" s="161">
        <f t="shared" si="834"/>
        <v>2004.13393</v>
      </c>
      <c r="AZ839" s="161">
        <f t="shared" si="834"/>
        <v>0</v>
      </c>
      <c r="BA839" s="161">
        <f t="shared" si="834"/>
        <v>0</v>
      </c>
      <c r="BB839" s="307"/>
      <c r="BC839" s="170"/>
    </row>
    <row r="840" spans="1:55" ht="82.5" customHeight="1">
      <c r="A840" s="288"/>
      <c r="B840" s="287"/>
      <c r="C840" s="287"/>
      <c r="D840" s="160" t="s">
        <v>273</v>
      </c>
      <c r="E840" s="161">
        <f t="shared" ref="E840:E842" si="835">H840+K840+N840+Q840+T840+W840+Z840+AE840+AJ840+AO840+AT840+AY840</f>
        <v>0</v>
      </c>
      <c r="F840" s="161">
        <f t="shared" si="817"/>
        <v>0</v>
      </c>
      <c r="G840" s="161"/>
      <c r="H840" s="161">
        <f t="shared" ref="H840:BA840" si="836">H847+H854</f>
        <v>0</v>
      </c>
      <c r="I840" s="161">
        <f t="shared" si="836"/>
        <v>0</v>
      </c>
      <c r="J840" s="161">
        <f t="shared" si="836"/>
        <v>0</v>
      </c>
      <c r="K840" s="161">
        <f t="shared" si="836"/>
        <v>0</v>
      </c>
      <c r="L840" s="161">
        <f t="shared" si="836"/>
        <v>0</v>
      </c>
      <c r="M840" s="161">
        <f t="shared" si="836"/>
        <v>0</v>
      </c>
      <c r="N840" s="161">
        <f t="shared" si="836"/>
        <v>0</v>
      </c>
      <c r="O840" s="161">
        <f t="shared" si="836"/>
        <v>0</v>
      </c>
      <c r="P840" s="161">
        <f t="shared" si="836"/>
        <v>0</v>
      </c>
      <c r="Q840" s="161">
        <f t="shared" si="836"/>
        <v>0</v>
      </c>
      <c r="R840" s="161">
        <f t="shared" si="836"/>
        <v>0</v>
      </c>
      <c r="S840" s="161">
        <f t="shared" si="836"/>
        <v>0</v>
      </c>
      <c r="T840" s="161">
        <f t="shared" si="836"/>
        <v>0</v>
      </c>
      <c r="U840" s="161">
        <f t="shared" si="836"/>
        <v>0</v>
      </c>
      <c r="V840" s="161">
        <f t="shared" si="836"/>
        <v>0</v>
      </c>
      <c r="W840" s="161">
        <f t="shared" si="836"/>
        <v>0</v>
      </c>
      <c r="X840" s="161">
        <f t="shared" si="836"/>
        <v>0</v>
      </c>
      <c r="Y840" s="161">
        <f t="shared" si="836"/>
        <v>0</v>
      </c>
      <c r="Z840" s="161">
        <f t="shared" si="836"/>
        <v>0</v>
      </c>
      <c r="AA840" s="161">
        <f t="shared" si="836"/>
        <v>0</v>
      </c>
      <c r="AB840" s="161">
        <f t="shared" si="836"/>
        <v>0</v>
      </c>
      <c r="AC840" s="161">
        <f t="shared" si="836"/>
        <v>0</v>
      </c>
      <c r="AD840" s="161">
        <f t="shared" si="836"/>
        <v>0</v>
      </c>
      <c r="AE840" s="161">
        <f t="shared" si="836"/>
        <v>0</v>
      </c>
      <c r="AF840" s="161">
        <f t="shared" si="836"/>
        <v>0</v>
      </c>
      <c r="AG840" s="161">
        <f t="shared" si="836"/>
        <v>0</v>
      </c>
      <c r="AH840" s="161">
        <f t="shared" si="836"/>
        <v>0</v>
      </c>
      <c r="AI840" s="161">
        <f t="shared" si="836"/>
        <v>0</v>
      </c>
      <c r="AJ840" s="161">
        <f t="shared" si="836"/>
        <v>0</v>
      </c>
      <c r="AK840" s="161">
        <f t="shared" si="836"/>
        <v>0</v>
      </c>
      <c r="AL840" s="161">
        <f t="shared" si="836"/>
        <v>0</v>
      </c>
      <c r="AM840" s="161">
        <f t="shared" si="836"/>
        <v>0</v>
      </c>
      <c r="AN840" s="161">
        <f t="shared" si="836"/>
        <v>0</v>
      </c>
      <c r="AO840" s="161">
        <f t="shared" si="836"/>
        <v>0</v>
      </c>
      <c r="AP840" s="161">
        <f t="shared" si="836"/>
        <v>0</v>
      </c>
      <c r="AQ840" s="161">
        <f t="shared" si="836"/>
        <v>0</v>
      </c>
      <c r="AR840" s="161">
        <f t="shared" si="836"/>
        <v>0</v>
      </c>
      <c r="AS840" s="161">
        <f t="shared" si="836"/>
        <v>0</v>
      </c>
      <c r="AT840" s="161">
        <f t="shared" si="836"/>
        <v>0</v>
      </c>
      <c r="AU840" s="161">
        <f t="shared" si="836"/>
        <v>0</v>
      </c>
      <c r="AV840" s="161">
        <f t="shared" si="836"/>
        <v>0</v>
      </c>
      <c r="AW840" s="161">
        <f t="shared" si="836"/>
        <v>0</v>
      </c>
      <c r="AX840" s="161">
        <f t="shared" si="836"/>
        <v>0</v>
      </c>
      <c r="AY840" s="161">
        <f t="shared" si="836"/>
        <v>0</v>
      </c>
      <c r="AZ840" s="161">
        <f t="shared" si="836"/>
        <v>0</v>
      </c>
      <c r="BA840" s="161">
        <f t="shared" si="836"/>
        <v>0</v>
      </c>
      <c r="BB840" s="307"/>
      <c r="BC840" s="170"/>
    </row>
    <row r="841" spans="1:55" ht="22.5" customHeight="1">
      <c r="A841" s="288"/>
      <c r="B841" s="287"/>
      <c r="C841" s="287"/>
      <c r="D841" s="160" t="s">
        <v>268</v>
      </c>
      <c r="E841" s="161">
        <f t="shared" si="835"/>
        <v>0</v>
      </c>
      <c r="F841" s="161">
        <f t="shared" si="817"/>
        <v>0</v>
      </c>
      <c r="G841" s="161"/>
      <c r="H841" s="161">
        <f t="shared" ref="H841:BA841" si="837">H848+H855</f>
        <v>0</v>
      </c>
      <c r="I841" s="161">
        <f t="shared" si="837"/>
        <v>0</v>
      </c>
      <c r="J841" s="161">
        <f t="shared" si="837"/>
        <v>0</v>
      </c>
      <c r="K841" s="161">
        <f t="shared" si="837"/>
        <v>0</v>
      </c>
      <c r="L841" s="161">
        <f t="shared" si="837"/>
        <v>0</v>
      </c>
      <c r="M841" s="161">
        <f t="shared" si="837"/>
        <v>0</v>
      </c>
      <c r="N841" s="161">
        <f t="shared" si="837"/>
        <v>0</v>
      </c>
      <c r="O841" s="161">
        <f t="shared" si="837"/>
        <v>0</v>
      </c>
      <c r="P841" s="161">
        <f t="shared" si="837"/>
        <v>0</v>
      </c>
      <c r="Q841" s="161">
        <f t="shared" si="837"/>
        <v>0</v>
      </c>
      <c r="R841" s="161">
        <f t="shared" si="837"/>
        <v>0</v>
      </c>
      <c r="S841" s="161">
        <f t="shared" si="837"/>
        <v>0</v>
      </c>
      <c r="T841" s="161">
        <f t="shared" si="837"/>
        <v>0</v>
      </c>
      <c r="U841" s="161">
        <f t="shared" si="837"/>
        <v>0</v>
      </c>
      <c r="V841" s="161">
        <f t="shared" si="837"/>
        <v>0</v>
      </c>
      <c r="W841" s="161">
        <f t="shared" si="837"/>
        <v>0</v>
      </c>
      <c r="X841" s="161">
        <f t="shared" si="837"/>
        <v>0</v>
      </c>
      <c r="Y841" s="161">
        <f t="shared" si="837"/>
        <v>0</v>
      </c>
      <c r="Z841" s="161">
        <f t="shared" si="837"/>
        <v>0</v>
      </c>
      <c r="AA841" s="161">
        <f t="shared" si="837"/>
        <v>0</v>
      </c>
      <c r="AB841" s="161">
        <f t="shared" si="837"/>
        <v>0</v>
      </c>
      <c r="AC841" s="161">
        <f t="shared" si="837"/>
        <v>0</v>
      </c>
      <c r="AD841" s="161">
        <f t="shared" si="837"/>
        <v>0</v>
      </c>
      <c r="AE841" s="161">
        <f t="shared" si="837"/>
        <v>0</v>
      </c>
      <c r="AF841" s="161">
        <f t="shared" si="837"/>
        <v>0</v>
      </c>
      <c r="AG841" s="161">
        <f t="shared" si="837"/>
        <v>0</v>
      </c>
      <c r="AH841" s="161">
        <f t="shared" si="837"/>
        <v>0</v>
      </c>
      <c r="AI841" s="161">
        <f t="shared" si="837"/>
        <v>0</v>
      </c>
      <c r="AJ841" s="161">
        <f t="shared" si="837"/>
        <v>0</v>
      </c>
      <c r="AK841" s="161">
        <f t="shared" si="837"/>
        <v>0</v>
      </c>
      <c r="AL841" s="161">
        <f t="shared" si="837"/>
        <v>0</v>
      </c>
      <c r="AM841" s="161">
        <f t="shared" si="837"/>
        <v>0</v>
      </c>
      <c r="AN841" s="161">
        <f t="shared" si="837"/>
        <v>0</v>
      </c>
      <c r="AO841" s="161">
        <f t="shared" si="837"/>
        <v>0</v>
      </c>
      <c r="AP841" s="161">
        <f t="shared" si="837"/>
        <v>0</v>
      </c>
      <c r="AQ841" s="161">
        <f t="shared" si="837"/>
        <v>0</v>
      </c>
      <c r="AR841" s="161">
        <f t="shared" si="837"/>
        <v>0</v>
      </c>
      <c r="AS841" s="161">
        <f t="shared" si="837"/>
        <v>0</v>
      </c>
      <c r="AT841" s="161">
        <f t="shared" si="837"/>
        <v>0</v>
      </c>
      <c r="AU841" s="161">
        <f t="shared" si="837"/>
        <v>0</v>
      </c>
      <c r="AV841" s="161">
        <f t="shared" si="837"/>
        <v>0</v>
      </c>
      <c r="AW841" s="161">
        <f t="shared" si="837"/>
        <v>0</v>
      </c>
      <c r="AX841" s="161">
        <f t="shared" si="837"/>
        <v>0</v>
      </c>
      <c r="AY841" s="161">
        <f t="shared" si="837"/>
        <v>0</v>
      </c>
      <c r="AZ841" s="161">
        <f t="shared" si="837"/>
        <v>0</v>
      </c>
      <c r="BA841" s="161">
        <f t="shared" si="837"/>
        <v>0</v>
      </c>
      <c r="BB841" s="307"/>
      <c r="BC841" s="170"/>
    </row>
    <row r="842" spans="1:55" ht="31.2">
      <c r="A842" s="288"/>
      <c r="B842" s="287"/>
      <c r="C842" s="287"/>
      <c r="D842" s="160" t="s">
        <v>43</v>
      </c>
      <c r="E842" s="161">
        <f t="shared" si="835"/>
        <v>0</v>
      </c>
      <c r="F842" s="161">
        <f t="shared" si="817"/>
        <v>0</v>
      </c>
      <c r="G842" s="161"/>
      <c r="H842" s="161">
        <f t="shared" ref="H842:BA842" si="838">H849+H856</f>
        <v>0</v>
      </c>
      <c r="I842" s="161">
        <f t="shared" si="838"/>
        <v>0</v>
      </c>
      <c r="J842" s="161">
        <f t="shared" si="838"/>
        <v>0</v>
      </c>
      <c r="K842" s="161">
        <f t="shared" si="838"/>
        <v>0</v>
      </c>
      <c r="L842" s="161">
        <f t="shared" si="838"/>
        <v>0</v>
      </c>
      <c r="M842" s="161">
        <f t="shared" si="838"/>
        <v>0</v>
      </c>
      <c r="N842" s="161">
        <f t="shared" si="838"/>
        <v>0</v>
      </c>
      <c r="O842" s="161">
        <f t="shared" si="838"/>
        <v>0</v>
      </c>
      <c r="P842" s="161">
        <f t="shared" si="838"/>
        <v>0</v>
      </c>
      <c r="Q842" s="161">
        <f t="shared" si="838"/>
        <v>0</v>
      </c>
      <c r="R842" s="161">
        <f t="shared" si="838"/>
        <v>0</v>
      </c>
      <c r="S842" s="161">
        <f t="shared" si="838"/>
        <v>0</v>
      </c>
      <c r="T842" s="161">
        <f t="shared" si="838"/>
        <v>0</v>
      </c>
      <c r="U842" s="161">
        <f t="shared" si="838"/>
        <v>0</v>
      </c>
      <c r="V842" s="161">
        <f t="shared" si="838"/>
        <v>0</v>
      </c>
      <c r="W842" s="161">
        <f t="shared" si="838"/>
        <v>0</v>
      </c>
      <c r="X842" s="161">
        <f t="shared" si="838"/>
        <v>0</v>
      </c>
      <c r="Y842" s="161">
        <f t="shared" si="838"/>
        <v>0</v>
      </c>
      <c r="Z842" s="161">
        <f t="shared" si="838"/>
        <v>0</v>
      </c>
      <c r="AA842" s="161">
        <f t="shared" si="838"/>
        <v>0</v>
      </c>
      <c r="AB842" s="161">
        <f t="shared" si="838"/>
        <v>0</v>
      </c>
      <c r="AC842" s="161">
        <f t="shared" si="838"/>
        <v>0</v>
      </c>
      <c r="AD842" s="161">
        <f t="shared" si="838"/>
        <v>0</v>
      </c>
      <c r="AE842" s="161">
        <f t="shared" si="838"/>
        <v>0</v>
      </c>
      <c r="AF842" s="161">
        <f t="shared" si="838"/>
        <v>0</v>
      </c>
      <c r="AG842" s="161">
        <f t="shared" si="838"/>
        <v>0</v>
      </c>
      <c r="AH842" s="161">
        <f t="shared" si="838"/>
        <v>0</v>
      </c>
      <c r="AI842" s="161">
        <f t="shared" si="838"/>
        <v>0</v>
      </c>
      <c r="AJ842" s="161">
        <f t="shared" si="838"/>
        <v>0</v>
      </c>
      <c r="AK842" s="161">
        <f t="shared" si="838"/>
        <v>0</v>
      </c>
      <c r="AL842" s="161">
        <f t="shared" si="838"/>
        <v>0</v>
      </c>
      <c r="AM842" s="161">
        <f t="shared" si="838"/>
        <v>0</v>
      </c>
      <c r="AN842" s="161">
        <f t="shared" si="838"/>
        <v>0</v>
      </c>
      <c r="AO842" s="161">
        <f t="shared" si="838"/>
        <v>0</v>
      </c>
      <c r="AP842" s="161">
        <f t="shared" si="838"/>
        <v>0</v>
      </c>
      <c r="AQ842" s="161">
        <f t="shared" si="838"/>
        <v>0</v>
      </c>
      <c r="AR842" s="161">
        <f t="shared" si="838"/>
        <v>0</v>
      </c>
      <c r="AS842" s="161">
        <f t="shared" si="838"/>
        <v>0</v>
      </c>
      <c r="AT842" s="161">
        <f t="shared" si="838"/>
        <v>0</v>
      </c>
      <c r="AU842" s="161">
        <f t="shared" si="838"/>
        <v>0</v>
      </c>
      <c r="AV842" s="161">
        <f t="shared" si="838"/>
        <v>0</v>
      </c>
      <c r="AW842" s="161">
        <f t="shared" si="838"/>
        <v>0</v>
      </c>
      <c r="AX842" s="161">
        <f t="shared" si="838"/>
        <v>0</v>
      </c>
      <c r="AY842" s="161">
        <f t="shared" si="838"/>
        <v>0</v>
      </c>
      <c r="AZ842" s="161">
        <f t="shared" si="838"/>
        <v>0</v>
      </c>
      <c r="BA842" s="161">
        <f t="shared" si="838"/>
        <v>0</v>
      </c>
      <c r="BB842" s="308"/>
      <c r="BC842" s="170"/>
    </row>
    <row r="843" spans="1:55" ht="22.5" customHeight="1">
      <c r="A843" s="284" t="s">
        <v>564</v>
      </c>
      <c r="B843" s="319" t="s">
        <v>307</v>
      </c>
      <c r="C843" s="287" t="s">
        <v>297</v>
      </c>
      <c r="D843" s="162" t="s">
        <v>41</v>
      </c>
      <c r="E843" s="161">
        <f t="shared" ref="E843:E845" si="839">H843+K843+N843+Q843+T843+W843+Z843+AE843+AJ843+AO843+AT843+AY843</f>
        <v>37587.000000000007</v>
      </c>
      <c r="F843" s="161">
        <f t="shared" ref="F843:F849" si="840">I843+L843+O843+R843+U843+X843+AA843+AF843+AK843+AP843+AU843+AZ843</f>
        <v>9307.11607</v>
      </c>
      <c r="G843" s="161">
        <f t="shared" si="818"/>
        <v>24.761529438369642</v>
      </c>
      <c r="H843" s="161">
        <f>H844+H845+H846+H848+H849</f>
        <v>0</v>
      </c>
      <c r="I843" s="161">
        <f t="shared" ref="I843" si="841">I844+I845+I846+I848+I849</f>
        <v>0</v>
      </c>
      <c r="J843" s="161"/>
      <c r="K843" s="161">
        <f t="shared" ref="K843:L843" si="842">K844+K845+K846+K848+K849</f>
        <v>9307.11607</v>
      </c>
      <c r="L843" s="161">
        <f t="shared" si="842"/>
        <v>9307.11607</v>
      </c>
      <c r="M843" s="161"/>
      <c r="N843" s="161">
        <f t="shared" ref="N843:O843" si="843">N844+N845+N846+N848+N849</f>
        <v>3132.25</v>
      </c>
      <c r="O843" s="161">
        <f t="shared" si="843"/>
        <v>0</v>
      </c>
      <c r="P843" s="161"/>
      <c r="Q843" s="161">
        <f t="shared" ref="Q843:R843" si="844">Q844+Q845+Q846+Q848+Q849</f>
        <v>3132.25</v>
      </c>
      <c r="R843" s="161">
        <f t="shared" si="844"/>
        <v>0</v>
      </c>
      <c r="S843" s="161"/>
      <c r="T843" s="161">
        <f t="shared" ref="T843:U843" si="845">T844+T845+T846+T848+T849</f>
        <v>3132.25</v>
      </c>
      <c r="U843" s="161">
        <f t="shared" si="845"/>
        <v>0</v>
      </c>
      <c r="V843" s="161"/>
      <c r="W843" s="161">
        <f t="shared" ref="W843:X843" si="846">W844+W845+W846+W848+W849</f>
        <v>3132.25</v>
      </c>
      <c r="X843" s="161">
        <f t="shared" si="846"/>
        <v>0</v>
      </c>
      <c r="Y843" s="161"/>
      <c r="Z843" s="161">
        <f t="shared" ref="Z843:AC843" si="847">Z844+Z845+Z846+Z848+Z849</f>
        <v>3132.25</v>
      </c>
      <c r="AA843" s="161">
        <f t="shared" si="847"/>
        <v>0</v>
      </c>
      <c r="AB843" s="161">
        <f t="shared" si="847"/>
        <v>0</v>
      </c>
      <c r="AC843" s="161">
        <f t="shared" si="847"/>
        <v>0</v>
      </c>
      <c r="AD843" s="161"/>
      <c r="AE843" s="161">
        <f t="shared" ref="AE843:AH843" si="848">AE844+AE845+AE846+AE848+AE849</f>
        <v>3132.25</v>
      </c>
      <c r="AF843" s="161">
        <f t="shared" si="848"/>
        <v>0</v>
      </c>
      <c r="AG843" s="161">
        <f t="shared" si="848"/>
        <v>0</v>
      </c>
      <c r="AH843" s="161">
        <f t="shared" si="848"/>
        <v>0</v>
      </c>
      <c r="AI843" s="161"/>
      <c r="AJ843" s="161">
        <f t="shared" ref="AJ843:AM843" si="849">AJ844+AJ845+AJ846+AJ848+AJ849</f>
        <v>3132.25</v>
      </c>
      <c r="AK843" s="161">
        <f t="shared" si="849"/>
        <v>0</v>
      </c>
      <c r="AL843" s="161">
        <f t="shared" si="849"/>
        <v>0</v>
      </c>
      <c r="AM843" s="161">
        <f t="shared" si="849"/>
        <v>0</v>
      </c>
      <c r="AN843" s="161"/>
      <c r="AO843" s="161">
        <f t="shared" ref="AO843:AR843" si="850">AO844+AO845+AO846+AO848+AO849</f>
        <v>3132.25</v>
      </c>
      <c r="AP843" s="161">
        <f t="shared" si="850"/>
        <v>0</v>
      </c>
      <c r="AQ843" s="161">
        <f t="shared" si="850"/>
        <v>0</v>
      </c>
      <c r="AR843" s="161">
        <f t="shared" si="850"/>
        <v>0</v>
      </c>
      <c r="AS843" s="161"/>
      <c r="AT843" s="161">
        <f t="shared" ref="AT843:AW843" si="851">AT844+AT845+AT846+AT848+AT849</f>
        <v>3132.25</v>
      </c>
      <c r="AU843" s="161">
        <f t="shared" si="851"/>
        <v>0</v>
      </c>
      <c r="AV843" s="161">
        <f t="shared" si="851"/>
        <v>0</v>
      </c>
      <c r="AW843" s="161">
        <f t="shared" si="851"/>
        <v>0</v>
      </c>
      <c r="AX843" s="161"/>
      <c r="AY843" s="161">
        <f t="shared" ref="AY843:AZ843" si="852">AY844+AY845+AY846+AY848+AY849</f>
        <v>89.633930000000007</v>
      </c>
      <c r="AZ843" s="161">
        <f t="shared" si="852"/>
        <v>0</v>
      </c>
      <c r="BA843" s="161"/>
      <c r="BB843" s="161"/>
      <c r="BC843" s="170"/>
    </row>
    <row r="844" spans="1:55" ht="32.25" customHeight="1">
      <c r="A844" s="285"/>
      <c r="B844" s="320"/>
      <c r="C844" s="287"/>
      <c r="D844" s="159" t="s">
        <v>37</v>
      </c>
      <c r="E844" s="161">
        <f t="shared" si="839"/>
        <v>0</v>
      </c>
      <c r="F844" s="161">
        <f t="shared" si="840"/>
        <v>0</v>
      </c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1"/>
      <c r="AP844" s="161"/>
      <c r="AQ844" s="161"/>
      <c r="AR844" s="161"/>
      <c r="AS844" s="161"/>
      <c r="AT844" s="161"/>
      <c r="AU844" s="161"/>
      <c r="AV844" s="161"/>
      <c r="AW844" s="161"/>
      <c r="AX844" s="161"/>
      <c r="AY844" s="161"/>
      <c r="AZ844" s="161"/>
      <c r="BA844" s="161"/>
      <c r="BB844" s="161"/>
      <c r="BC844" s="170"/>
    </row>
    <row r="845" spans="1:55" ht="50.25" customHeight="1">
      <c r="A845" s="285"/>
      <c r="B845" s="320"/>
      <c r="C845" s="287"/>
      <c r="D845" s="159" t="s">
        <v>2</v>
      </c>
      <c r="E845" s="161">
        <f t="shared" si="839"/>
        <v>0</v>
      </c>
      <c r="F845" s="161">
        <f t="shared" si="840"/>
        <v>0</v>
      </c>
      <c r="G845" s="161" t="e">
        <f t="shared" si="818"/>
        <v>#DIV/0!</v>
      </c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1"/>
      <c r="AP845" s="161"/>
      <c r="AQ845" s="161"/>
      <c r="AR845" s="161"/>
      <c r="AS845" s="161"/>
      <c r="AT845" s="161"/>
      <c r="AU845" s="161"/>
      <c r="AV845" s="161"/>
      <c r="AW845" s="161"/>
      <c r="AX845" s="161"/>
      <c r="AY845" s="161"/>
      <c r="AZ845" s="161"/>
      <c r="BA845" s="161"/>
      <c r="BB845" s="161"/>
      <c r="BC845" s="170"/>
    </row>
    <row r="846" spans="1:55" ht="22.5" customHeight="1">
      <c r="A846" s="285"/>
      <c r="B846" s="320"/>
      <c r="C846" s="287"/>
      <c r="D846" s="160" t="s">
        <v>267</v>
      </c>
      <c r="E846" s="161">
        <f>H846+K846+N846+Q846+T846+W846+Z846+AE846+AJ846+AO846+AT846+AY846</f>
        <v>37587.000000000007</v>
      </c>
      <c r="F846" s="161">
        <f t="shared" si="840"/>
        <v>9307.11607</v>
      </c>
      <c r="G846" s="161"/>
      <c r="H846" s="161"/>
      <c r="I846" s="161"/>
      <c r="J846" s="161"/>
      <c r="K846" s="161">
        <v>9307.11607</v>
      </c>
      <c r="L846" s="161">
        <v>9307.11607</v>
      </c>
      <c r="M846" s="161"/>
      <c r="N846" s="161">
        <v>3132.25</v>
      </c>
      <c r="O846" s="161"/>
      <c r="P846" s="161"/>
      <c r="Q846" s="161">
        <v>3132.25</v>
      </c>
      <c r="R846" s="161"/>
      <c r="S846" s="161"/>
      <c r="T846" s="161">
        <v>3132.25</v>
      </c>
      <c r="U846" s="161"/>
      <c r="V846" s="161"/>
      <c r="W846" s="161">
        <v>3132.25</v>
      </c>
      <c r="X846" s="161"/>
      <c r="Y846" s="161"/>
      <c r="Z846" s="161">
        <v>3132.25</v>
      </c>
      <c r="AA846" s="161"/>
      <c r="AB846" s="161"/>
      <c r="AC846" s="161"/>
      <c r="AD846" s="161"/>
      <c r="AE846" s="161">
        <v>3132.25</v>
      </c>
      <c r="AF846" s="161"/>
      <c r="AG846" s="161"/>
      <c r="AH846" s="161"/>
      <c r="AI846" s="161"/>
      <c r="AJ846" s="161">
        <v>3132.25</v>
      </c>
      <c r="AK846" s="161"/>
      <c r="AL846" s="161"/>
      <c r="AM846" s="161"/>
      <c r="AN846" s="161"/>
      <c r="AO846" s="161">
        <v>3132.25</v>
      </c>
      <c r="AP846" s="161"/>
      <c r="AQ846" s="161"/>
      <c r="AR846" s="161"/>
      <c r="AS846" s="161"/>
      <c r="AT846" s="161">
        <v>3132.25</v>
      </c>
      <c r="AU846" s="161"/>
      <c r="AV846" s="161"/>
      <c r="AW846" s="161"/>
      <c r="AX846" s="161"/>
      <c r="AY846" s="161">
        <v>89.633930000000007</v>
      </c>
      <c r="AZ846" s="161"/>
      <c r="BA846" s="161"/>
      <c r="BB846" s="161"/>
      <c r="BC846" s="170"/>
    </row>
    <row r="847" spans="1:55" ht="82.5" customHeight="1">
      <c r="A847" s="285"/>
      <c r="B847" s="320"/>
      <c r="C847" s="287"/>
      <c r="D847" s="160" t="s">
        <v>273</v>
      </c>
      <c r="E847" s="161">
        <f t="shared" ref="E847:E852" si="853">H847+K847+N847+Q847+T847+W847+Z847+AE847+AJ847+AO847+AT847+AY847</f>
        <v>0</v>
      </c>
      <c r="F847" s="161">
        <f t="shared" si="840"/>
        <v>0</v>
      </c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  <c r="AQ847" s="161"/>
      <c r="AR847" s="161"/>
      <c r="AS847" s="161"/>
      <c r="AT847" s="161"/>
      <c r="AU847" s="161"/>
      <c r="AV847" s="161"/>
      <c r="AW847" s="161"/>
      <c r="AX847" s="161"/>
      <c r="AY847" s="161"/>
      <c r="AZ847" s="161"/>
      <c r="BA847" s="161"/>
      <c r="BB847" s="161"/>
      <c r="BC847" s="170"/>
    </row>
    <row r="848" spans="1:55" ht="22.5" customHeight="1">
      <c r="A848" s="285"/>
      <c r="B848" s="320"/>
      <c r="C848" s="287"/>
      <c r="D848" s="160" t="s">
        <v>268</v>
      </c>
      <c r="E848" s="161">
        <f t="shared" si="853"/>
        <v>0</v>
      </c>
      <c r="F848" s="161">
        <f t="shared" si="840"/>
        <v>0</v>
      </c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  <c r="AJ848" s="161"/>
      <c r="AK848" s="161"/>
      <c r="AL848" s="161"/>
      <c r="AM848" s="161"/>
      <c r="AN848" s="161"/>
      <c r="AO848" s="161"/>
      <c r="AP848" s="161"/>
      <c r="AQ848" s="161"/>
      <c r="AR848" s="161"/>
      <c r="AS848" s="161"/>
      <c r="AT848" s="161"/>
      <c r="AU848" s="161"/>
      <c r="AV848" s="161"/>
      <c r="AW848" s="161"/>
      <c r="AX848" s="161"/>
      <c r="AY848" s="161"/>
      <c r="AZ848" s="161"/>
      <c r="BA848" s="161"/>
      <c r="BB848" s="161"/>
      <c r="BC848" s="170"/>
    </row>
    <row r="849" spans="1:55" ht="31.2">
      <c r="A849" s="286"/>
      <c r="B849" s="321"/>
      <c r="C849" s="287"/>
      <c r="D849" s="160" t="s">
        <v>43</v>
      </c>
      <c r="E849" s="161">
        <f t="shared" si="853"/>
        <v>0</v>
      </c>
      <c r="F849" s="161">
        <f t="shared" si="840"/>
        <v>0</v>
      </c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1"/>
      <c r="AP849" s="161"/>
      <c r="AQ849" s="161"/>
      <c r="AR849" s="161"/>
      <c r="AS849" s="161"/>
      <c r="AT849" s="161"/>
      <c r="AU849" s="161"/>
      <c r="AV849" s="161"/>
      <c r="AW849" s="161"/>
      <c r="AX849" s="161"/>
      <c r="AY849" s="161"/>
      <c r="AZ849" s="161"/>
      <c r="BA849" s="161"/>
      <c r="BB849" s="161"/>
      <c r="BC849" s="170"/>
    </row>
    <row r="850" spans="1:55" ht="22.5" customHeight="1">
      <c r="A850" s="284" t="s">
        <v>348</v>
      </c>
      <c r="B850" s="319" t="s">
        <v>308</v>
      </c>
      <c r="C850" s="287" t="s">
        <v>297</v>
      </c>
      <c r="D850" s="162" t="s">
        <v>41</v>
      </c>
      <c r="E850" s="161">
        <f t="shared" si="853"/>
        <v>28706.199999999997</v>
      </c>
      <c r="F850" s="161">
        <f t="shared" ref="F850:F856" si="854">I850+L850+O850+R850+U850+X850+AA850+AF850+AK850+AP850+AU850+AZ850</f>
        <v>0</v>
      </c>
      <c r="G850" s="161">
        <f t="shared" si="818"/>
        <v>0</v>
      </c>
      <c r="H850" s="161">
        <f>H851+H852+H853+H855+H856</f>
        <v>0</v>
      </c>
      <c r="I850" s="161">
        <f t="shared" ref="I850" si="855">I851+I852+I853+I855+I856</f>
        <v>0</v>
      </c>
      <c r="J850" s="161"/>
      <c r="K850" s="161">
        <f t="shared" ref="K850:L850" si="856">K851+K852+K853+K855+K856</f>
        <v>0</v>
      </c>
      <c r="L850" s="161">
        <f t="shared" si="856"/>
        <v>0</v>
      </c>
      <c r="M850" s="161"/>
      <c r="N850" s="161">
        <f t="shared" ref="N850:O850" si="857">N851+N852+N853+N855+N856</f>
        <v>4784.2</v>
      </c>
      <c r="O850" s="161">
        <f t="shared" si="857"/>
        <v>0</v>
      </c>
      <c r="P850" s="161"/>
      <c r="Q850" s="161">
        <f t="shared" ref="Q850:R850" si="858">Q851+Q852+Q853+Q855+Q856</f>
        <v>2392.1</v>
      </c>
      <c r="R850" s="161">
        <f t="shared" si="858"/>
        <v>0</v>
      </c>
      <c r="S850" s="161"/>
      <c r="T850" s="161">
        <f t="shared" ref="T850:U850" si="859">T851+T852+T853+T855+T856</f>
        <v>2392.1</v>
      </c>
      <c r="U850" s="161">
        <f t="shared" si="859"/>
        <v>0</v>
      </c>
      <c r="V850" s="161"/>
      <c r="W850" s="161">
        <f t="shared" ref="W850:X850" si="860">W851+W852+W853+W855+W856</f>
        <v>2392.1</v>
      </c>
      <c r="X850" s="161">
        <f t="shared" si="860"/>
        <v>0</v>
      </c>
      <c r="Y850" s="161"/>
      <c r="Z850" s="161">
        <f t="shared" ref="Z850:AC850" si="861">Z851+Z852+Z853+Z855+Z856</f>
        <v>2392.1</v>
      </c>
      <c r="AA850" s="161">
        <f t="shared" si="861"/>
        <v>0</v>
      </c>
      <c r="AB850" s="161">
        <f t="shared" si="861"/>
        <v>0</v>
      </c>
      <c r="AC850" s="161">
        <f t="shared" si="861"/>
        <v>0</v>
      </c>
      <c r="AD850" s="161"/>
      <c r="AE850" s="161">
        <f t="shared" ref="AE850:AH850" si="862">AE851+AE852+AE853+AE855+AE856</f>
        <v>2392.1</v>
      </c>
      <c r="AF850" s="161">
        <f t="shared" si="862"/>
        <v>0</v>
      </c>
      <c r="AG850" s="161">
        <f t="shared" si="862"/>
        <v>0</v>
      </c>
      <c r="AH850" s="161">
        <f t="shared" si="862"/>
        <v>0</v>
      </c>
      <c r="AI850" s="161"/>
      <c r="AJ850" s="161">
        <f t="shared" ref="AJ850:AM850" si="863">AJ851+AJ852+AJ853+AJ855+AJ856</f>
        <v>2392.1</v>
      </c>
      <c r="AK850" s="161">
        <f t="shared" si="863"/>
        <v>0</v>
      </c>
      <c r="AL850" s="161">
        <f t="shared" si="863"/>
        <v>0</v>
      </c>
      <c r="AM850" s="161">
        <f t="shared" si="863"/>
        <v>0</v>
      </c>
      <c r="AN850" s="161"/>
      <c r="AO850" s="161">
        <f t="shared" ref="AO850:AR850" si="864">AO851+AO852+AO853+AO855+AO856</f>
        <v>2392.1</v>
      </c>
      <c r="AP850" s="161">
        <f t="shared" si="864"/>
        <v>0</v>
      </c>
      <c r="AQ850" s="161">
        <f t="shared" si="864"/>
        <v>0</v>
      </c>
      <c r="AR850" s="161">
        <f t="shared" si="864"/>
        <v>0</v>
      </c>
      <c r="AS850" s="161"/>
      <c r="AT850" s="161">
        <f t="shared" ref="AT850:AW850" si="865">AT851+AT852+AT853+AT855+AT856</f>
        <v>2392.1</v>
      </c>
      <c r="AU850" s="161">
        <f t="shared" si="865"/>
        <v>0</v>
      </c>
      <c r="AV850" s="161">
        <f t="shared" si="865"/>
        <v>0</v>
      </c>
      <c r="AW850" s="161">
        <f t="shared" si="865"/>
        <v>0</v>
      </c>
      <c r="AX850" s="161"/>
      <c r="AY850" s="161">
        <f t="shared" ref="AY850:AZ850" si="866">AY851+AY852+AY853+AY855+AY856</f>
        <v>4785.2</v>
      </c>
      <c r="AZ850" s="161">
        <f t="shared" si="866"/>
        <v>0</v>
      </c>
      <c r="BA850" s="161"/>
      <c r="BB850" s="161"/>
      <c r="BC850" s="170"/>
    </row>
    <row r="851" spans="1:55" ht="32.25" customHeight="1">
      <c r="A851" s="285"/>
      <c r="B851" s="320"/>
      <c r="C851" s="287"/>
      <c r="D851" s="159" t="s">
        <v>37</v>
      </c>
      <c r="E851" s="161">
        <f t="shared" si="853"/>
        <v>0</v>
      </c>
      <c r="F851" s="203">
        <f t="shared" si="854"/>
        <v>0</v>
      </c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  <c r="AJ851" s="161"/>
      <c r="AK851" s="161"/>
      <c r="AL851" s="161"/>
      <c r="AM851" s="161"/>
      <c r="AN851" s="161"/>
      <c r="AO851" s="161"/>
      <c r="AP851" s="161"/>
      <c r="AQ851" s="161"/>
      <c r="AR851" s="161"/>
      <c r="AS851" s="161"/>
      <c r="AT851" s="161"/>
      <c r="AU851" s="161"/>
      <c r="AV851" s="161"/>
      <c r="AW851" s="161"/>
      <c r="AX851" s="161"/>
      <c r="AY851" s="161"/>
      <c r="AZ851" s="161"/>
      <c r="BA851" s="161"/>
      <c r="BB851" s="161"/>
      <c r="BC851" s="170"/>
    </row>
    <row r="852" spans="1:55" ht="50.25" customHeight="1">
      <c r="A852" s="285"/>
      <c r="B852" s="320"/>
      <c r="C852" s="287"/>
      <c r="D852" s="159" t="s">
        <v>2</v>
      </c>
      <c r="E852" s="161">
        <f t="shared" si="853"/>
        <v>17223.699999999997</v>
      </c>
      <c r="F852" s="161">
        <f t="shared" si="854"/>
        <v>0</v>
      </c>
      <c r="G852" s="161">
        <f t="shared" si="818"/>
        <v>0</v>
      </c>
      <c r="H852" s="161"/>
      <c r="I852" s="161"/>
      <c r="J852" s="161"/>
      <c r="K852" s="161"/>
      <c r="L852" s="161"/>
      <c r="M852" s="161"/>
      <c r="N852" s="161">
        <f>1435.3+1435.3</f>
        <v>2870.6</v>
      </c>
      <c r="O852" s="161"/>
      <c r="P852" s="161"/>
      <c r="Q852" s="161">
        <v>1435.3</v>
      </c>
      <c r="R852" s="161"/>
      <c r="S852" s="161"/>
      <c r="T852" s="161">
        <v>1435.3</v>
      </c>
      <c r="U852" s="161"/>
      <c r="V852" s="161"/>
      <c r="W852" s="161">
        <v>1435.3</v>
      </c>
      <c r="X852" s="161"/>
      <c r="Y852" s="161"/>
      <c r="Z852" s="161">
        <v>1435.3</v>
      </c>
      <c r="AA852" s="161"/>
      <c r="AB852" s="161"/>
      <c r="AC852" s="161"/>
      <c r="AD852" s="161"/>
      <c r="AE852" s="161">
        <v>1435.3</v>
      </c>
      <c r="AF852" s="161"/>
      <c r="AG852" s="161"/>
      <c r="AH852" s="161"/>
      <c r="AI852" s="161"/>
      <c r="AJ852" s="161">
        <v>1435.3</v>
      </c>
      <c r="AK852" s="161"/>
      <c r="AL852" s="161"/>
      <c r="AM852" s="161"/>
      <c r="AN852" s="161"/>
      <c r="AO852" s="161">
        <v>1435.3</v>
      </c>
      <c r="AP852" s="161"/>
      <c r="AQ852" s="161"/>
      <c r="AR852" s="161"/>
      <c r="AS852" s="161"/>
      <c r="AT852" s="161">
        <v>1435.3</v>
      </c>
      <c r="AU852" s="161"/>
      <c r="AV852" s="161"/>
      <c r="AW852" s="161"/>
      <c r="AX852" s="161"/>
      <c r="AY852" s="161">
        <v>2870.7</v>
      </c>
      <c r="AZ852" s="161"/>
      <c r="BA852" s="161"/>
      <c r="BB852" s="161"/>
      <c r="BC852" s="170"/>
    </row>
    <row r="853" spans="1:55" ht="22.5" customHeight="1">
      <c r="A853" s="285"/>
      <c r="B853" s="320"/>
      <c r="C853" s="287"/>
      <c r="D853" s="160" t="s">
        <v>267</v>
      </c>
      <c r="E853" s="161">
        <f>H853+K853+N853+Q853+T853+W853+Z853+AE853+AJ853+AO853+AT853+AY853</f>
        <v>11482.5</v>
      </c>
      <c r="F853" s="161">
        <f t="shared" si="854"/>
        <v>0</v>
      </c>
      <c r="G853" s="161">
        <f t="shared" si="818"/>
        <v>0</v>
      </c>
      <c r="H853" s="161"/>
      <c r="I853" s="161"/>
      <c r="J853" s="161"/>
      <c r="K853" s="161"/>
      <c r="L853" s="161"/>
      <c r="M853" s="161"/>
      <c r="N853" s="161">
        <f>956.8+956.8</f>
        <v>1913.6</v>
      </c>
      <c r="O853" s="161"/>
      <c r="P853" s="161"/>
      <c r="Q853" s="161">
        <v>956.8</v>
      </c>
      <c r="R853" s="161"/>
      <c r="S853" s="161"/>
      <c r="T853" s="161">
        <v>956.8</v>
      </c>
      <c r="U853" s="161"/>
      <c r="V853" s="161"/>
      <c r="W853" s="161">
        <v>956.8</v>
      </c>
      <c r="X853" s="161"/>
      <c r="Y853" s="161"/>
      <c r="Z853" s="161">
        <v>956.8</v>
      </c>
      <c r="AA853" s="161"/>
      <c r="AB853" s="161"/>
      <c r="AC853" s="161"/>
      <c r="AD853" s="161"/>
      <c r="AE853" s="161">
        <v>956.8</v>
      </c>
      <c r="AF853" s="161"/>
      <c r="AG853" s="161"/>
      <c r="AH853" s="161"/>
      <c r="AI853" s="161"/>
      <c r="AJ853" s="161">
        <v>956.8</v>
      </c>
      <c r="AK853" s="161"/>
      <c r="AL853" s="161"/>
      <c r="AM853" s="161"/>
      <c r="AN853" s="161"/>
      <c r="AO853" s="161">
        <v>956.8</v>
      </c>
      <c r="AP853" s="161"/>
      <c r="AQ853" s="161"/>
      <c r="AR853" s="161"/>
      <c r="AS853" s="161"/>
      <c r="AT853" s="161">
        <v>956.8</v>
      </c>
      <c r="AU853" s="161"/>
      <c r="AV853" s="161"/>
      <c r="AW853" s="161"/>
      <c r="AX853" s="161"/>
      <c r="AY853" s="161">
        <v>1914.5</v>
      </c>
      <c r="AZ853" s="161"/>
      <c r="BA853" s="161"/>
      <c r="BB853" s="161"/>
      <c r="BC853" s="170"/>
    </row>
    <row r="854" spans="1:55" ht="82.5" customHeight="1">
      <c r="A854" s="285"/>
      <c r="B854" s="320"/>
      <c r="C854" s="287"/>
      <c r="D854" s="160" t="s">
        <v>273</v>
      </c>
      <c r="E854" s="161">
        <f t="shared" ref="E854:E859" si="867">H854+K854+N854+Q854+T854+W854+Z854+AE854+AJ854+AO854+AT854+AY854</f>
        <v>0</v>
      </c>
      <c r="F854" s="161">
        <f t="shared" si="854"/>
        <v>0</v>
      </c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1"/>
      <c r="AP854" s="161"/>
      <c r="AQ854" s="161"/>
      <c r="AR854" s="161"/>
      <c r="AS854" s="161"/>
      <c r="AT854" s="161"/>
      <c r="AU854" s="161"/>
      <c r="AV854" s="161"/>
      <c r="AW854" s="161"/>
      <c r="AX854" s="161"/>
      <c r="AY854" s="161"/>
      <c r="AZ854" s="161"/>
      <c r="BA854" s="161"/>
      <c r="BB854" s="161"/>
      <c r="BC854" s="170"/>
    </row>
    <row r="855" spans="1:55" ht="22.5" customHeight="1">
      <c r="A855" s="285"/>
      <c r="B855" s="320"/>
      <c r="C855" s="287"/>
      <c r="D855" s="160" t="s">
        <v>268</v>
      </c>
      <c r="E855" s="161">
        <f t="shared" si="867"/>
        <v>0</v>
      </c>
      <c r="F855" s="161">
        <f t="shared" si="854"/>
        <v>0</v>
      </c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1"/>
      <c r="AP855" s="161"/>
      <c r="AQ855" s="161"/>
      <c r="AR855" s="161"/>
      <c r="AS855" s="161"/>
      <c r="AT855" s="161"/>
      <c r="AU855" s="161"/>
      <c r="AV855" s="161"/>
      <c r="AW855" s="161"/>
      <c r="AX855" s="161"/>
      <c r="AY855" s="161"/>
      <c r="AZ855" s="161"/>
      <c r="BA855" s="161"/>
      <c r="BB855" s="161"/>
      <c r="BC855" s="170"/>
    </row>
    <row r="856" spans="1:55" ht="31.2">
      <c r="A856" s="286"/>
      <c r="B856" s="321"/>
      <c r="C856" s="287"/>
      <c r="D856" s="160" t="s">
        <v>43</v>
      </c>
      <c r="E856" s="161">
        <f t="shared" si="867"/>
        <v>0</v>
      </c>
      <c r="F856" s="161">
        <f t="shared" si="854"/>
        <v>0</v>
      </c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1"/>
      <c r="AP856" s="161"/>
      <c r="AQ856" s="161"/>
      <c r="AR856" s="161"/>
      <c r="AS856" s="161"/>
      <c r="AT856" s="161"/>
      <c r="AU856" s="161"/>
      <c r="AV856" s="161"/>
      <c r="AW856" s="161"/>
      <c r="AX856" s="161"/>
      <c r="AY856" s="161"/>
      <c r="AZ856" s="161"/>
      <c r="BA856" s="161"/>
      <c r="BB856" s="161"/>
      <c r="BC856" s="170"/>
    </row>
    <row r="857" spans="1:55" ht="22.5" hidden="1" customHeight="1">
      <c r="A857" s="284" t="s">
        <v>349</v>
      </c>
      <c r="B857" s="319"/>
      <c r="C857" s="287" t="s">
        <v>297</v>
      </c>
      <c r="D857" s="162" t="s">
        <v>41</v>
      </c>
      <c r="E857" s="161">
        <f t="shared" si="867"/>
        <v>0</v>
      </c>
      <c r="F857" s="161">
        <f t="shared" ref="F857:F863" si="868">I857+L857+O857+R857+U857+X857+AA857+AF857+AK857+AP857+AU857+AZ857</f>
        <v>0</v>
      </c>
      <c r="G857" s="161" t="e">
        <f t="shared" ref="G857" si="869">F857*100/E857</f>
        <v>#DIV/0!</v>
      </c>
      <c r="H857" s="161">
        <f>H858+H859+H860+H862+H863</f>
        <v>0</v>
      </c>
      <c r="I857" s="161">
        <f t="shared" ref="I857" si="870">I858+I859+I860+I862+I863</f>
        <v>0</v>
      </c>
      <c r="J857" s="161"/>
      <c r="K857" s="161">
        <f t="shared" ref="K857:L857" si="871">K858+K859+K860+K862+K863</f>
        <v>0</v>
      </c>
      <c r="L857" s="161">
        <f t="shared" si="871"/>
        <v>0</v>
      </c>
      <c r="M857" s="161"/>
      <c r="N857" s="161">
        <f t="shared" ref="N857:O857" si="872">N858+N859+N860+N862+N863</f>
        <v>0</v>
      </c>
      <c r="O857" s="161">
        <f t="shared" si="872"/>
        <v>0</v>
      </c>
      <c r="P857" s="161"/>
      <c r="Q857" s="161">
        <f t="shared" ref="Q857:R857" si="873">Q858+Q859+Q860+Q862+Q863</f>
        <v>0</v>
      </c>
      <c r="R857" s="161">
        <f t="shared" si="873"/>
        <v>0</v>
      </c>
      <c r="S857" s="161"/>
      <c r="T857" s="161">
        <f t="shared" ref="T857:U857" si="874">T858+T859+T860+T862+T863</f>
        <v>0</v>
      </c>
      <c r="U857" s="161">
        <f t="shared" si="874"/>
        <v>0</v>
      </c>
      <c r="V857" s="161"/>
      <c r="W857" s="161">
        <f t="shared" ref="W857:X857" si="875">W858+W859+W860+W862+W863</f>
        <v>0</v>
      </c>
      <c r="X857" s="161">
        <f t="shared" si="875"/>
        <v>0</v>
      </c>
      <c r="Y857" s="161"/>
      <c r="Z857" s="161">
        <f t="shared" ref="Z857:AC857" si="876">Z858+Z859+Z860+Z862+Z863</f>
        <v>0</v>
      </c>
      <c r="AA857" s="161">
        <f t="shared" si="876"/>
        <v>0</v>
      </c>
      <c r="AB857" s="161">
        <f t="shared" si="876"/>
        <v>0</v>
      </c>
      <c r="AC857" s="161">
        <f t="shared" si="876"/>
        <v>0</v>
      </c>
      <c r="AD857" s="161"/>
      <c r="AE857" s="161">
        <f t="shared" ref="AE857:AH857" si="877">AE858+AE859+AE860+AE862+AE863</f>
        <v>0</v>
      </c>
      <c r="AF857" s="161">
        <f t="shared" si="877"/>
        <v>0</v>
      </c>
      <c r="AG857" s="161">
        <f t="shared" si="877"/>
        <v>0</v>
      </c>
      <c r="AH857" s="161">
        <f t="shared" si="877"/>
        <v>0</v>
      </c>
      <c r="AI857" s="161"/>
      <c r="AJ857" s="161">
        <f t="shared" ref="AJ857:AM857" si="878">AJ858+AJ859+AJ860+AJ862+AJ863</f>
        <v>0</v>
      </c>
      <c r="AK857" s="161">
        <f t="shared" si="878"/>
        <v>0</v>
      </c>
      <c r="AL857" s="161">
        <f t="shared" si="878"/>
        <v>0</v>
      </c>
      <c r="AM857" s="161">
        <f t="shared" si="878"/>
        <v>0</v>
      </c>
      <c r="AN857" s="161"/>
      <c r="AO857" s="161">
        <f t="shared" ref="AO857:AR857" si="879">AO858+AO859+AO860+AO862+AO863</f>
        <v>0</v>
      </c>
      <c r="AP857" s="161">
        <f t="shared" si="879"/>
        <v>0</v>
      </c>
      <c r="AQ857" s="161">
        <f t="shared" si="879"/>
        <v>0</v>
      </c>
      <c r="AR857" s="161">
        <f t="shared" si="879"/>
        <v>0</v>
      </c>
      <c r="AS857" s="161"/>
      <c r="AT857" s="161">
        <f t="shared" ref="AT857:AW857" si="880">AT858+AT859+AT860+AT862+AT863</f>
        <v>0</v>
      </c>
      <c r="AU857" s="161">
        <f t="shared" si="880"/>
        <v>0</v>
      </c>
      <c r="AV857" s="161">
        <f t="shared" si="880"/>
        <v>0</v>
      </c>
      <c r="AW857" s="161">
        <f t="shared" si="880"/>
        <v>0</v>
      </c>
      <c r="AX857" s="161"/>
      <c r="AY857" s="161">
        <f t="shared" ref="AY857:AZ857" si="881">AY858+AY859+AY860+AY862+AY863</f>
        <v>0</v>
      </c>
      <c r="AZ857" s="161">
        <f t="shared" si="881"/>
        <v>0</v>
      </c>
      <c r="BA857" s="161"/>
      <c r="BB857" s="161"/>
      <c r="BC857" s="225"/>
    </row>
    <row r="858" spans="1:55" ht="32.25" hidden="1" customHeight="1">
      <c r="A858" s="285"/>
      <c r="B858" s="320"/>
      <c r="C858" s="287"/>
      <c r="D858" s="159" t="s">
        <v>37</v>
      </c>
      <c r="E858" s="161">
        <f t="shared" si="867"/>
        <v>0</v>
      </c>
      <c r="F858" s="203">
        <f t="shared" si="868"/>
        <v>0</v>
      </c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  <c r="AQ858" s="161"/>
      <c r="AR858" s="161"/>
      <c r="AS858" s="161"/>
      <c r="AT858" s="161"/>
      <c r="AU858" s="161"/>
      <c r="AV858" s="161"/>
      <c r="AW858" s="161"/>
      <c r="AX858" s="161"/>
      <c r="AY858" s="161"/>
      <c r="AZ858" s="161"/>
      <c r="BA858" s="161"/>
      <c r="BB858" s="161"/>
      <c r="BC858" s="225"/>
    </row>
    <row r="859" spans="1:55" ht="50.25" hidden="1" customHeight="1">
      <c r="A859" s="285"/>
      <c r="B859" s="320"/>
      <c r="C859" s="287"/>
      <c r="D859" s="159" t="s">
        <v>2</v>
      </c>
      <c r="E859" s="161">
        <f t="shared" si="867"/>
        <v>0</v>
      </c>
      <c r="F859" s="161">
        <f t="shared" si="868"/>
        <v>0</v>
      </c>
      <c r="G859" s="161" t="e">
        <f t="shared" ref="G859:G860" si="882">F859*100/E859</f>
        <v>#DIV/0!</v>
      </c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1"/>
      <c r="AP859" s="161"/>
      <c r="AQ859" s="161"/>
      <c r="AR859" s="161"/>
      <c r="AS859" s="161"/>
      <c r="AT859" s="161"/>
      <c r="AU859" s="161"/>
      <c r="AV859" s="161"/>
      <c r="AW859" s="161"/>
      <c r="AX859" s="161"/>
      <c r="AY859" s="161"/>
      <c r="AZ859" s="161"/>
      <c r="BA859" s="161"/>
      <c r="BB859" s="161"/>
      <c r="BC859" s="225"/>
    </row>
    <row r="860" spans="1:55" ht="22.5" hidden="1" customHeight="1">
      <c r="A860" s="285"/>
      <c r="B860" s="320"/>
      <c r="C860" s="287"/>
      <c r="D860" s="160" t="s">
        <v>267</v>
      </c>
      <c r="E860" s="161">
        <f>H860+K860+N860+Q860+T860+W860+Z860+AE860+AJ860+AO860+AT860+AY860</f>
        <v>0</v>
      </c>
      <c r="F860" s="161">
        <f t="shared" si="868"/>
        <v>0</v>
      </c>
      <c r="G860" s="161" t="e">
        <f t="shared" si="882"/>
        <v>#DIV/0!</v>
      </c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1"/>
      <c r="AP860" s="161"/>
      <c r="AQ860" s="161"/>
      <c r="AR860" s="161"/>
      <c r="AS860" s="161"/>
      <c r="AT860" s="161"/>
      <c r="AU860" s="161"/>
      <c r="AV860" s="161"/>
      <c r="AW860" s="161"/>
      <c r="AX860" s="161"/>
      <c r="AY860" s="161"/>
      <c r="AZ860" s="161"/>
      <c r="BA860" s="161"/>
      <c r="BB860" s="161"/>
      <c r="BC860" s="225"/>
    </row>
    <row r="861" spans="1:55" ht="82.5" hidden="1" customHeight="1">
      <c r="A861" s="285"/>
      <c r="B861" s="320"/>
      <c r="C861" s="287"/>
      <c r="D861" s="160" t="s">
        <v>273</v>
      </c>
      <c r="E861" s="161">
        <f t="shared" ref="E861:E863" si="883">H861+K861+N861+Q861+T861+W861+Z861+AE861+AJ861+AO861+AT861+AY861</f>
        <v>0</v>
      </c>
      <c r="F861" s="161">
        <f t="shared" si="868"/>
        <v>0</v>
      </c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1"/>
      <c r="AP861" s="161"/>
      <c r="AQ861" s="161"/>
      <c r="AR861" s="161"/>
      <c r="AS861" s="161"/>
      <c r="AT861" s="161"/>
      <c r="AU861" s="161"/>
      <c r="AV861" s="161"/>
      <c r="AW861" s="161"/>
      <c r="AX861" s="161"/>
      <c r="AY861" s="161"/>
      <c r="AZ861" s="161"/>
      <c r="BA861" s="161"/>
      <c r="BB861" s="161"/>
      <c r="BC861" s="225"/>
    </row>
    <row r="862" spans="1:55" ht="22.5" hidden="1" customHeight="1">
      <c r="A862" s="285"/>
      <c r="B862" s="320"/>
      <c r="C862" s="287"/>
      <c r="D862" s="160" t="s">
        <v>268</v>
      </c>
      <c r="E862" s="161">
        <f t="shared" si="883"/>
        <v>0</v>
      </c>
      <c r="F862" s="161">
        <f t="shared" si="868"/>
        <v>0</v>
      </c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1"/>
      <c r="AP862" s="161"/>
      <c r="AQ862" s="161"/>
      <c r="AR862" s="161"/>
      <c r="AS862" s="161"/>
      <c r="AT862" s="161"/>
      <c r="AU862" s="161"/>
      <c r="AV862" s="161"/>
      <c r="AW862" s="161"/>
      <c r="AX862" s="161"/>
      <c r="AY862" s="161"/>
      <c r="AZ862" s="161"/>
      <c r="BA862" s="161"/>
      <c r="BB862" s="161"/>
      <c r="BC862" s="225"/>
    </row>
    <row r="863" spans="1:55" ht="31.2" hidden="1">
      <c r="A863" s="286"/>
      <c r="B863" s="321"/>
      <c r="C863" s="287"/>
      <c r="D863" s="160" t="s">
        <v>43</v>
      </c>
      <c r="E863" s="161">
        <f t="shared" si="883"/>
        <v>0</v>
      </c>
      <c r="F863" s="161">
        <f t="shared" si="868"/>
        <v>0</v>
      </c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1"/>
      <c r="AP863" s="161"/>
      <c r="AQ863" s="161"/>
      <c r="AR863" s="161"/>
      <c r="AS863" s="161"/>
      <c r="AT863" s="161"/>
      <c r="AU863" s="161"/>
      <c r="AV863" s="161"/>
      <c r="AW863" s="161"/>
      <c r="AX863" s="161"/>
      <c r="AY863" s="161"/>
      <c r="AZ863" s="161"/>
      <c r="BA863" s="161"/>
      <c r="BB863" s="161"/>
      <c r="BC863" s="225"/>
    </row>
    <row r="864" spans="1:55" ht="22.5" customHeight="1">
      <c r="A864" s="288" t="s">
        <v>565</v>
      </c>
      <c r="B864" s="303"/>
      <c r="C864" s="303"/>
      <c r="D864" s="162" t="s">
        <v>41</v>
      </c>
      <c r="E864" s="161">
        <f>H864+K864+N864+Q864+T864+W864+Z864+AE864+AJ864+AO864+AT864+AY864</f>
        <v>66293.199999999983</v>
      </c>
      <c r="F864" s="161">
        <f t="shared" ref="F864:F870" si="884">I864+L864+O864+R864+U864+X864+AA864+AF864+AK864+AP864+AU864+AZ864</f>
        <v>9307.11607</v>
      </c>
      <c r="G864" s="161">
        <f t="shared" si="818"/>
        <v>14.039322389023312</v>
      </c>
      <c r="H864" s="161">
        <f>H865+H866+H867+H869+H870</f>
        <v>0</v>
      </c>
      <c r="I864" s="161">
        <f t="shared" ref="I864" si="885">I865+I866+I867+I869+I870</f>
        <v>0</v>
      </c>
      <c r="J864" s="161"/>
      <c r="K864" s="161">
        <f t="shared" ref="K864:L864" si="886">K865+K866+K867+K869+K870</f>
        <v>9307.11607</v>
      </c>
      <c r="L864" s="161">
        <f t="shared" si="886"/>
        <v>9307.11607</v>
      </c>
      <c r="M864" s="161"/>
      <c r="N864" s="161">
        <f t="shared" ref="N864:O864" si="887">N865+N866+N867+N869+N870</f>
        <v>7916.4500000000007</v>
      </c>
      <c r="O864" s="161">
        <f t="shared" si="887"/>
        <v>0</v>
      </c>
      <c r="P864" s="161"/>
      <c r="Q864" s="161">
        <f t="shared" ref="Q864:R864" si="888">Q865+Q866+Q867+Q869+Q870</f>
        <v>5524.35</v>
      </c>
      <c r="R864" s="161">
        <f t="shared" si="888"/>
        <v>0</v>
      </c>
      <c r="S864" s="161"/>
      <c r="T864" s="161">
        <f t="shared" ref="T864:U864" si="889">T865+T866+T867+T869+T870</f>
        <v>5524.35</v>
      </c>
      <c r="U864" s="161">
        <f t="shared" si="889"/>
        <v>0</v>
      </c>
      <c r="V864" s="161"/>
      <c r="W864" s="161">
        <f t="shared" ref="W864:X864" si="890">W865+W866+W867+W869+W870</f>
        <v>5524.35</v>
      </c>
      <c r="X864" s="161">
        <f t="shared" si="890"/>
        <v>0</v>
      </c>
      <c r="Y864" s="161"/>
      <c r="Z864" s="161">
        <f t="shared" ref="Z864:AC864" si="891">Z865+Z866+Z867+Z869+Z870</f>
        <v>5524.35</v>
      </c>
      <c r="AA864" s="161">
        <f t="shared" si="891"/>
        <v>0</v>
      </c>
      <c r="AB864" s="161">
        <f t="shared" si="891"/>
        <v>0</v>
      </c>
      <c r="AC864" s="161">
        <f t="shared" si="891"/>
        <v>0</v>
      </c>
      <c r="AD864" s="161"/>
      <c r="AE864" s="161">
        <f t="shared" ref="AE864:AH864" si="892">AE865+AE866+AE867+AE869+AE870</f>
        <v>5524.35</v>
      </c>
      <c r="AF864" s="161">
        <f t="shared" si="892"/>
        <v>0</v>
      </c>
      <c r="AG864" s="161">
        <f t="shared" si="892"/>
        <v>0</v>
      </c>
      <c r="AH864" s="161">
        <f t="shared" si="892"/>
        <v>0</v>
      </c>
      <c r="AI864" s="161"/>
      <c r="AJ864" s="161">
        <f t="shared" ref="AJ864:AM864" si="893">AJ865+AJ866+AJ867+AJ869+AJ870</f>
        <v>5524.35</v>
      </c>
      <c r="AK864" s="161">
        <f t="shared" si="893"/>
        <v>0</v>
      </c>
      <c r="AL864" s="161">
        <f t="shared" si="893"/>
        <v>0</v>
      </c>
      <c r="AM864" s="161">
        <f t="shared" si="893"/>
        <v>0</v>
      </c>
      <c r="AN864" s="161"/>
      <c r="AO864" s="161">
        <f t="shared" ref="AO864:AR864" si="894">AO865+AO866+AO867+AO869+AO870</f>
        <v>5524.35</v>
      </c>
      <c r="AP864" s="161">
        <f t="shared" si="894"/>
        <v>0</v>
      </c>
      <c r="AQ864" s="161">
        <f t="shared" si="894"/>
        <v>0</v>
      </c>
      <c r="AR864" s="161">
        <f t="shared" si="894"/>
        <v>0</v>
      </c>
      <c r="AS864" s="161"/>
      <c r="AT864" s="161">
        <f t="shared" ref="AT864:AW864" si="895">AT865+AT866+AT867+AT869+AT870</f>
        <v>5524.35</v>
      </c>
      <c r="AU864" s="161">
        <f t="shared" si="895"/>
        <v>0</v>
      </c>
      <c r="AV864" s="161">
        <f t="shared" si="895"/>
        <v>0</v>
      </c>
      <c r="AW864" s="161">
        <f t="shared" si="895"/>
        <v>0</v>
      </c>
      <c r="AX864" s="161"/>
      <c r="AY864" s="161">
        <f t="shared" ref="AY864:AZ864" si="896">AY865+AY866+AY867+AY869+AY870</f>
        <v>4874.8339299999998</v>
      </c>
      <c r="AZ864" s="161">
        <f t="shared" si="896"/>
        <v>0</v>
      </c>
      <c r="BA864" s="161"/>
      <c r="BB864" s="161"/>
      <c r="BC864" s="170"/>
    </row>
    <row r="865" spans="1:55" ht="32.25" customHeight="1">
      <c r="A865" s="288"/>
      <c r="B865" s="303"/>
      <c r="C865" s="303"/>
      <c r="D865" s="159" t="s">
        <v>37</v>
      </c>
      <c r="E865" s="161">
        <f t="shared" ref="E865:E866" si="897">H865+K865+N865+Q865+T865+W865+Z865+AE865+AJ865+AO865+AT865+AY865</f>
        <v>0</v>
      </c>
      <c r="F865" s="161">
        <f t="shared" si="884"/>
        <v>0</v>
      </c>
      <c r="G865" s="161"/>
      <c r="H865" s="161">
        <f>H844+H851+H858</f>
        <v>0</v>
      </c>
      <c r="I865" s="161">
        <f t="shared" ref="I865:BA865" si="898">I844+I851+I858</f>
        <v>0</v>
      </c>
      <c r="J865" s="161">
        <f t="shared" si="898"/>
        <v>0</v>
      </c>
      <c r="K865" s="161">
        <f t="shared" si="898"/>
        <v>0</v>
      </c>
      <c r="L865" s="161">
        <f t="shared" si="898"/>
        <v>0</v>
      </c>
      <c r="M865" s="161">
        <f t="shared" si="898"/>
        <v>0</v>
      </c>
      <c r="N865" s="161">
        <f t="shared" si="898"/>
        <v>0</v>
      </c>
      <c r="O865" s="161">
        <f t="shared" si="898"/>
        <v>0</v>
      </c>
      <c r="P865" s="161">
        <f t="shared" si="898"/>
        <v>0</v>
      </c>
      <c r="Q865" s="161">
        <f t="shared" si="898"/>
        <v>0</v>
      </c>
      <c r="R865" s="161">
        <f t="shared" si="898"/>
        <v>0</v>
      </c>
      <c r="S865" s="161">
        <f t="shared" si="898"/>
        <v>0</v>
      </c>
      <c r="T865" s="161">
        <f t="shared" si="898"/>
        <v>0</v>
      </c>
      <c r="U865" s="161">
        <f t="shared" si="898"/>
        <v>0</v>
      </c>
      <c r="V865" s="161">
        <f t="shared" si="898"/>
        <v>0</v>
      </c>
      <c r="W865" s="161">
        <f t="shared" si="898"/>
        <v>0</v>
      </c>
      <c r="X865" s="161">
        <f t="shared" si="898"/>
        <v>0</v>
      </c>
      <c r="Y865" s="161">
        <f t="shared" si="898"/>
        <v>0</v>
      </c>
      <c r="Z865" s="161">
        <f t="shared" si="898"/>
        <v>0</v>
      </c>
      <c r="AA865" s="161">
        <f t="shared" si="898"/>
        <v>0</v>
      </c>
      <c r="AB865" s="161">
        <f t="shared" si="898"/>
        <v>0</v>
      </c>
      <c r="AC865" s="161">
        <f t="shared" si="898"/>
        <v>0</v>
      </c>
      <c r="AD865" s="161">
        <f t="shared" si="898"/>
        <v>0</v>
      </c>
      <c r="AE865" s="161">
        <f t="shared" si="898"/>
        <v>0</v>
      </c>
      <c r="AF865" s="161">
        <f t="shared" si="898"/>
        <v>0</v>
      </c>
      <c r="AG865" s="161">
        <f t="shared" si="898"/>
        <v>0</v>
      </c>
      <c r="AH865" s="161">
        <f t="shared" si="898"/>
        <v>0</v>
      </c>
      <c r="AI865" s="161">
        <f t="shared" si="898"/>
        <v>0</v>
      </c>
      <c r="AJ865" s="161">
        <f t="shared" si="898"/>
        <v>0</v>
      </c>
      <c r="AK865" s="161">
        <f t="shared" si="898"/>
        <v>0</v>
      </c>
      <c r="AL865" s="161">
        <f t="shared" si="898"/>
        <v>0</v>
      </c>
      <c r="AM865" s="161">
        <f t="shared" si="898"/>
        <v>0</v>
      </c>
      <c r="AN865" s="161">
        <f t="shared" si="898"/>
        <v>0</v>
      </c>
      <c r="AO865" s="161">
        <f t="shared" si="898"/>
        <v>0</v>
      </c>
      <c r="AP865" s="161">
        <f t="shared" si="898"/>
        <v>0</v>
      </c>
      <c r="AQ865" s="161">
        <f t="shared" si="898"/>
        <v>0</v>
      </c>
      <c r="AR865" s="161">
        <f t="shared" si="898"/>
        <v>0</v>
      </c>
      <c r="AS865" s="161">
        <f t="shared" si="898"/>
        <v>0</v>
      </c>
      <c r="AT865" s="161">
        <f t="shared" si="898"/>
        <v>0</v>
      </c>
      <c r="AU865" s="161">
        <f t="shared" si="898"/>
        <v>0</v>
      </c>
      <c r="AV865" s="161">
        <f t="shared" si="898"/>
        <v>0</v>
      </c>
      <c r="AW865" s="161">
        <f t="shared" si="898"/>
        <v>0</v>
      </c>
      <c r="AX865" s="161">
        <f t="shared" si="898"/>
        <v>0</v>
      </c>
      <c r="AY865" s="161">
        <f t="shared" si="898"/>
        <v>0</v>
      </c>
      <c r="AZ865" s="161">
        <f t="shared" si="898"/>
        <v>0</v>
      </c>
      <c r="BA865" s="161">
        <f t="shared" si="898"/>
        <v>0</v>
      </c>
      <c r="BB865" s="161"/>
      <c r="BC865" s="170"/>
    </row>
    <row r="866" spans="1:55" ht="50.25" customHeight="1">
      <c r="A866" s="288"/>
      <c r="B866" s="303"/>
      <c r="C866" s="303"/>
      <c r="D866" s="159" t="s">
        <v>2</v>
      </c>
      <c r="E866" s="161">
        <f t="shared" si="897"/>
        <v>17223.699999999997</v>
      </c>
      <c r="F866" s="161">
        <f t="shared" si="884"/>
        <v>0</v>
      </c>
      <c r="G866" s="161">
        <f t="shared" si="818"/>
        <v>0</v>
      </c>
      <c r="H866" s="161">
        <f t="shared" ref="H866:BA866" si="899">H845+H852+H859</f>
        <v>0</v>
      </c>
      <c r="I866" s="161">
        <f t="shared" si="899"/>
        <v>0</v>
      </c>
      <c r="J866" s="161">
        <f t="shared" si="899"/>
        <v>0</v>
      </c>
      <c r="K866" s="161">
        <f t="shared" si="899"/>
        <v>0</v>
      </c>
      <c r="L866" s="161">
        <f t="shared" si="899"/>
        <v>0</v>
      </c>
      <c r="M866" s="161">
        <f t="shared" si="899"/>
        <v>0</v>
      </c>
      <c r="N866" s="161">
        <f t="shared" si="899"/>
        <v>2870.6</v>
      </c>
      <c r="O866" s="161">
        <f t="shared" si="899"/>
        <v>0</v>
      </c>
      <c r="P866" s="161">
        <f t="shared" si="899"/>
        <v>0</v>
      </c>
      <c r="Q866" s="161">
        <f t="shared" si="899"/>
        <v>1435.3</v>
      </c>
      <c r="R866" s="161">
        <f t="shared" si="899"/>
        <v>0</v>
      </c>
      <c r="S866" s="161">
        <f t="shared" si="899"/>
        <v>0</v>
      </c>
      <c r="T866" s="161">
        <f t="shared" si="899"/>
        <v>1435.3</v>
      </c>
      <c r="U866" s="161">
        <f t="shared" si="899"/>
        <v>0</v>
      </c>
      <c r="V866" s="161">
        <f t="shared" si="899"/>
        <v>0</v>
      </c>
      <c r="W866" s="161">
        <f t="shared" si="899"/>
        <v>1435.3</v>
      </c>
      <c r="X866" s="161">
        <f t="shared" si="899"/>
        <v>0</v>
      </c>
      <c r="Y866" s="161">
        <f t="shared" si="899"/>
        <v>0</v>
      </c>
      <c r="Z866" s="161">
        <f t="shared" si="899"/>
        <v>1435.3</v>
      </c>
      <c r="AA866" s="161">
        <f t="shared" si="899"/>
        <v>0</v>
      </c>
      <c r="AB866" s="161">
        <f t="shared" si="899"/>
        <v>0</v>
      </c>
      <c r="AC866" s="161">
        <f t="shared" si="899"/>
        <v>0</v>
      </c>
      <c r="AD866" s="161">
        <f t="shared" si="899"/>
        <v>0</v>
      </c>
      <c r="AE866" s="161">
        <f t="shared" si="899"/>
        <v>1435.3</v>
      </c>
      <c r="AF866" s="161">
        <f t="shared" si="899"/>
        <v>0</v>
      </c>
      <c r="AG866" s="161">
        <f t="shared" si="899"/>
        <v>0</v>
      </c>
      <c r="AH866" s="161">
        <f t="shared" si="899"/>
        <v>0</v>
      </c>
      <c r="AI866" s="161">
        <f t="shared" si="899"/>
        <v>0</v>
      </c>
      <c r="AJ866" s="161">
        <f t="shared" si="899"/>
        <v>1435.3</v>
      </c>
      <c r="AK866" s="161">
        <f t="shared" si="899"/>
        <v>0</v>
      </c>
      <c r="AL866" s="161">
        <f t="shared" si="899"/>
        <v>0</v>
      </c>
      <c r="AM866" s="161">
        <f t="shared" si="899"/>
        <v>0</v>
      </c>
      <c r="AN866" s="161">
        <f t="shared" si="899"/>
        <v>0</v>
      </c>
      <c r="AO866" s="161">
        <f t="shared" si="899"/>
        <v>1435.3</v>
      </c>
      <c r="AP866" s="161">
        <f t="shared" si="899"/>
        <v>0</v>
      </c>
      <c r="AQ866" s="161">
        <f t="shared" si="899"/>
        <v>0</v>
      </c>
      <c r="AR866" s="161">
        <f t="shared" si="899"/>
        <v>0</v>
      </c>
      <c r="AS866" s="161">
        <f t="shared" si="899"/>
        <v>0</v>
      </c>
      <c r="AT866" s="161">
        <f t="shared" si="899"/>
        <v>1435.3</v>
      </c>
      <c r="AU866" s="161">
        <f t="shared" si="899"/>
        <v>0</v>
      </c>
      <c r="AV866" s="161">
        <f t="shared" si="899"/>
        <v>0</v>
      </c>
      <c r="AW866" s="161">
        <f t="shared" si="899"/>
        <v>0</v>
      </c>
      <c r="AX866" s="161">
        <f t="shared" si="899"/>
        <v>0</v>
      </c>
      <c r="AY866" s="161">
        <f t="shared" si="899"/>
        <v>2870.7</v>
      </c>
      <c r="AZ866" s="161">
        <f t="shared" si="899"/>
        <v>0</v>
      </c>
      <c r="BA866" s="161">
        <f t="shared" si="899"/>
        <v>0</v>
      </c>
      <c r="BB866" s="161"/>
      <c r="BC866" s="170"/>
    </row>
    <row r="867" spans="1:55" ht="22.5" customHeight="1">
      <c r="A867" s="288"/>
      <c r="B867" s="303"/>
      <c r="C867" s="303"/>
      <c r="D867" s="160" t="s">
        <v>267</v>
      </c>
      <c r="E867" s="161">
        <f>H867+K867+N867+Q867+T867+W867+Z867+AE867+AJ867+AO867+AT867+AY867</f>
        <v>49069.500000000015</v>
      </c>
      <c r="F867" s="161">
        <f t="shared" si="884"/>
        <v>9307.11607</v>
      </c>
      <c r="G867" s="161">
        <f t="shared" si="818"/>
        <v>18.967211954472731</v>
      </c>
      <c r="H867" s="161">
        <f t="shared" ref="H867:BA867" si="900">H846+H853+H860</f>
        <v>0</v>
      </c>
      <c r="I867" s="161">
        <f t="shared" si="900"/>
        <v>0</v>
      </c>
      <c r="J867" s="161">
        <f t="shared" si="900"/>
        <v>0</v>
      </c>
      <c r="K867" s="161">
        <f t="shared" si="900"/>
        <v>9307.11607</v>
      </c>
      <c r="L867" s="161">
        <f t="shared" si="900"/>
        <v>9307.11607</v>
      </c>
      <c r="M867" s="161">
        <f t="shared" si="900"/>
        <v>0</v>
      </c>
      <c r="N867" s="161">
        <f t="shared" si="900"/>
        <v>5045.8500000000004</v>
      </c>
      <c r="O867" s="161">
        <f t="shared" si="900"/>
        <v>0</v>
      </c>
      <c r="P867" s="161">
        <f t="shared" si="900"/>
        <v>0</v>
      </c>
      <c r="Q867" s="161">
        <f t="shared" si="900"/>
        <v>4089.05</v>
      </c>
      <c r="R867" s="161">
        <f t="shared" si="900"/>
        <v>0</v>
      </c>
      <c r="S867" s="161">
        <f t="shared" si="900"/>
        <v>0</v>
      </c>
      <c r="T867" s="161">
        <f t="shared" si="900"/>
        <v>4089.05</v>
      </c>
      <c r="U867" s="161">
        <f t="shared" si="900"/>
        <v>0</v>
      </c>
      <c r="V867" s="161">
        <f t="shared" si="900"/>
        <v>0</v>
      </c>
      <c r="W867" s="161">
        <f t="shared" si="900"/>
        <v>4089.05</v>
      </c>
      <c r="X867" s="161">
        <f t="shared" si="900"/>
        <v>0</v>
      </c>
      <c r="Y867" s="161">
        <f t="shared" si="900"/>
        <v>0</v>
      </c>
      <c r="Z867" s="161">
        <f t="shared" si="900"/>
        <v>4089.05</v>
      </c>
      <c r="AA867" s="161">
        <f t="shared" si="900"/>
        <v>0</v>
      </c>
      <c r="AB867" s="161">
        <f t="shared" si="900"/>
        <v>0</v>
      </c>
      <c r="AC867" s="161">
        <f t="shared" si="900"/>
        <v>0</v>
      </c>
      <c r="AD867" s="161">
        <f t="shared" si="900"/>
        <v>0</v>
      </c>
      <c r="AE867" s="161">
        <f t="shared" si="900"/>
        <v>4089.05</v>
      </c>
      <c r="AF867" s="161">
        <f t="shared" si="900"/>
        <v>0</v>
      </c>
      <c r="AG867" s="161">
        <f t="shared" si="900"/>
        <v>0</v>
      </c>
      <c r="AH867" s="161">
        <f t="shared" si="900"/>
        <v>0</v>
      </c>
      <c r="AI867" s="161">
        <f t="shared" si="900"/>
        <v>0</v>
      </c>
      <c r="AJ867" s="161">
        <f t="shared" si="900"/>
        <v>4089.05</v>
      </c>
      <c r="AK867" s="161">
        <f t="shared" si="900"/>
        <v>0</v>
      </c>
      <c r="AL867" s="161">
        <f t="shared" si="900"/>
        <v>0</v>
      </c>
      <c r="AM867" s="161">
        <f t="shared" si="900"/>
        <v>0</v>
      </c>
      <c r="AN867" s="161">
        <f t="shared" si="900"/>
        <v>0</v>
      </c>
      <c r="AO867" s="161">
        <f t="shared" si="900"/>
        <v>4089.05</v>
      </c>
      <c r="AP867" s="161">
        <f t="shared" si="900"/>
        <v>0</v>
      </c>
      <c r="AQ867" s="161">
        <f t="shared" si="900"/>
        <v>0</v>
      </c>
      <c r="AR867" s="161">
        <f t="shared" si="900"/>
        <v>0</v>
      </c>
      <c r="AS867" s="161">
        <f t="shared" si="900"/>
        <v>0</v>
      </c>
      <c r="AT867" s="161">
        <f t="shared" si="900"/>
        <v>4089.05</v>
      </c>
      <c r="AU867" s="161">
        <f t="shared" si="900"/>
        <v>0</v>
      </c>
      <c r="AV867" s="161">
        <f t="shared" si="900"/>
        <v>0</v>
      </c>
      <c r="AW867" s="161">
        <f t="shared" si="900"/>
        <v>0</v>
      </c>
      <c r="AX867" s="161">
        <f t="shared" si="900"/>
        <v>0</v>
      </c>
      <c r="AY867" s="161">
        <f t="shared" si="900"/>
        <v>2004.13393</v>
      </c>
      <c r="AZ867" s="161">
        <f t="shared" si="900"/>
        <v>0</v>
      </c>
      <c r="BA867" s="161">
        <f t="shared" si="900"/>
        <v>0</v>
      </c>
      <c r="BB867" s="161"/>
      <c r="BC867" s="170"/>
    </row>
    <row r="868" spans="1:55" ht="82.5" customHeight="1">
      <c r="A868" s="288"/>
      <c r="B868" s="303"/>
      <c r="C868" s="303"/>
      <c r="D868" s="160" t="s">
        <v>273</v>
      </c>
      <c r="E868" s="161">
        <f t="shared" ref="E868:E873" si="901">H868+K868+N868+Q868+T868+W868+Z868+AE868+AJ868+AO868+AT868+AY868</f>
        <v>0</v>
      </c>
      <c r="F868" s="161">
        <f t="shared" si="884"/>
        <v>0</v>
      </c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  <c r="AQ868" s="161"/>
      <c r="AR868" s="161"/>
      <c r="AS868" s="161"/>
      <c r="AT868" s="161"/>
      <c r="AU868" s="161"/>
      <c r="AV868" s="161"/>
      <c r="AW868" s="161"/>
      <c r="AX868" s="161"/>
      <c r="AY868" s="161"/>
      <c r="AZ868" s="161"/>
      <c r="BA868" s="161"/>
      <c r="BB868" s="161"/>
      <c r="BC868" s="170"/>
    </row>
    <row r="869" spans="1:55" ht="22.5" customHeight="1">
      <c r="A869" s="288"/>
      <c r="B869" s="303"/>
      <c r="C869" s="303"/>
      <c r="D869" s="160" t="s">
        <v>268</v>
      </c>
      <c r="E869" s="161">
        <f t="shared" si="901"/>
        <v>0</v>
      </c>
      <c r="F869" s="161">
        <f t="shared" si="884"/>
        <v>0</v>
      </c>
      <c r="G869" s="161"/>
      <c r="H869" s="161">
        <f t="shared" ref="H869:BA869" si="902">H848+H855</f>
        <v>0</v>
      </c>
      <c r="I869" s="161">
        <f t="shared" si="902"/>
        <v>0</v>
      </c>
      <c r="J869" s="161">
        <f t="shared" si="902"/>
        <v>0</v>
      </c>
      <c r="K869" s="161">
        <f t="shared" si="902"/>
        <v>0</v>
      </c>
      <c r="L869" s="161">
        <f t="shared" si="902"/>
        <v>0</v>
      </c>
      <c r="M869" s="161">
        <f t="shared" si="902"/>
        <v>0</v>
      </c>
      <c r="N869" s="161">
        <f t="shared" si="902"/>
        <v>0</v>
      </c>
      <c r="O869" s="161">
        <f t="shared" si="902"/>
        <v>0</v>
      </c>
      <c r="P869" s="161">
        <f t="shared" si="902"/>
        <v>0</v>
      </c>
      <c r="Q869" s="161">
        <f t="shared" si="902"/>
        <v>0</v>
      </c>
      <c r="R869" s="161">
        <f t="shared" si="902"/>
        <v>0</v>
      </c>
      <c r="S869" s="161">
        <f t="shared" si="902"/>
        <v>0</v>
      </c>
      <c r="T869" s="161">
        <f t="shared" si="902"/>
        <v>0</v>
      </c>
      <c r="U869" s="161">
        <f t="shared" si="902"/>
        <v>0</v>
      </c>
      <c r="V869" s="161">
        <f t="shared" si="902"/>
        <v>0</v>
      </c>
      <c r="W869" s="161">
        <f t="shared" si="902"/>
        <v>0</v>
      </c>
      <c r="X869" s="161">
        <f t="shared" si="902"/>
        <v>0</v>
      </c>
      <c r="Y869" s="161">
        <f t="shared" si="902"/>
        <v>0</v>
      </c>
      <c r="Z869" s="161">
        <f t="shared" si="902"/>
        <v>0</v>
      </c>
      <c r="AA869" s="161">
        <f t="shared" si="902"/>
        <v>0</v>
      </c>
      <c r="AB869" s="161">
        <f t="shared" si="902"/>
        <v>0</v>
      </c>
      <c r="AC869" s="161">
        <f t="shared" si="902"/>
        <v>0</v>
      </c>
      <c r="AD869" s="161">
        <f t="shared" si="902"/>
        <v>0</v>
      </c>
      <c r="AE869" s="161">
        <f t="shared" si="902"/>
        <v>0</v>
      </c>
      <c r="AF869" s="161">
        <f t="shared" si="902"/>
        <v>0</v>
      </c>
      <c r="AG869" s="161">
        <f t="shared" si="902"/>
        <v>0</v>
      </c>
      <c r="AH869" s="161">
        <f t="shared" si="902"/>
        <v>0</v>
      </c>
      <c r="AI869" s="161">
        <f t="shared" si="902"/>
        <v>0</v>
      </c>
      <c r="AJ869" s="161">
        <f t="shared" si="902"/>
        <v>0</v>
      </c>
      <c r="AK869" s="161">
        <f t="shared" si="902"/>
        <v>0</v>
      </c>
      <c r="AL869" s="161">
        <f t="shared" si="902"/>
        <v>0</v>
      </c>
      <c r="AM869" s="161">
        <f t="shared" si="902"/>
        <v>0</v>
      </c>
      <c r="AN869" s="161">
        <f t="shared" si="902"/>
        <v>0</v>
      </c>
      <c r="AO869" s="161">
        <f t="shared" si="902"/>
        <v>0</v>
      </c>
      <c r="AP869" s="161">
        <f t="shared" si="902"/>
        <v>0</v>
      </c>
      <c r="AQ869" s="161">
        <f t="shared" si="902"/>
        <v>0</v>
      </c>
      <c r="AR869" s="161">
        <f t="shared" si="902"/>
        <v>0</v>
      </c>
      <c r="AS869" s="161">
        <f t="shared" si="902"/>
        <v>0</v>
      </c>
      <c r="AT869" s="161">
        <f t="shared" si="902"/>
        <v>0</v>
      </c>
      <c r="AU869" s="161">
        <f t="shared" si="902"/>
        <v>0</v>
      </c>
      <c r="AV869" s="161">
        <f t="shared" si="902"/>
        <v>0</v>
      </c>
      <c r="AW869" s="161">
        <f t="shared" si="902"/>
        <v>0</v>
      </c>
      <c r="AX869" s="161">
        <f t="shared" si="902"/>
        <v>0</v>
      </c>
      <c r="AY869" s="161">
        <f t="shared" si="902"/>
        <v>0</v>
      </c>
      <c r="AZ869" s="161">
        <f t="shared" si="902"/>
        <v>0</v>
      </c>
      <c r="BA869" s="161">
        <f t="shared" si="902"/>
        <v>0</v>
      </c>
      <c r="BB869" s="161"/>
      <c r="BC869" s="170"/>
    </row>
    <row r="870" spans="1:55" ht="31.2">
      <c r="A870" s="288"/>
      <c r="B870" s="303"/>
      <c r="C870" s="303"/>
      <c r="D870" s="160" t="s">
        <v>43</v>
      </c>
      <c r="E870" s="161">
        <f t="shared" si="901"/>
        <v>0</v>
      </c>
      <c r="F870" s="161">
        <f t="shared" si="884"/>
        <v>0</v>
      </c>
      <c r="G870" s="161"/>
      <c r="H870" s="161">
        <f t="shared" ref="H870:BA870" si="903">H849+H856</f>
        <v>0</v>
      </c>
      <c r="I870" s="161">
        <f t="shared" si="903"/>
        <v>0</v>
      </c>
      <c r="J870" s="161">
        <f t="shared" si="903"/>
        <v>0</v>
      </c>
      <c r="K870" s="161">
        <f t="shared" si="903"/>
        <v>0</v>
      </c>
      <c r="L870" s="161">
        <f t="shared" si="903"/>
        <v>0</v>
      </c>
      <c r="M870" s="161">
        <f t="shared" si="903"/>
        <v>0</v>
      </c>
      <c r="N870" s="161">
        <f t="shared" si="903"/>
        <v>0</v>
      </c>
      <c r="O870" s="161">
        <f t="shared" si="903"/>
        <v>0</v>
      </c>
      <c r="P870" s="161">
        <f t="shared" si="903"/>
        <v>0</v>
      </c>
      <c r="Q870" s="161">
        <f t="shared" si="903"/>
        <v>0</v>
      </c>
      <c r="R870" s="161">
        <f t="shared" si="903"/>
        <v>0</v>
      </c>
      <c r="S870" s="161">
        <f t="shared" si="903"/>
        <v>0</v>
      </c>
      <c r="T870" s="161">
        <f t="shared" si="903"/>
        <v>0</v>
      </c>
      <c r="U870" s="161">
        <f t="shared" si="903"/>
        <v>0</v>
      </c>
      <c r="V870" s="161">
        <f t="shared" si="903"/>
        <v>0</v>
      </c>
      <c r="W870" s="161">
        <f t="shared" si="903"/>
        <v>0</v>
      </c>
      <c r="X870" s="161">
        <f t="shared" si="903"/>
        <v>0</v>
      </c>
      <c r="Y870" s="161">
        <f t="shared" si="903"/>
        <v>0</v>
      </c>
      <c r="Z870" s="161">
        <f t="shared" si="903"/>
        <v>0</v>
      </c>
      <c r="AA870" s="161">
        <f t="shared" si="903"/>
        <v>0</v>
      </c>
      <c r="AB870" s="161">
        <f t="shared" si="903"/>
        <v>0</v>
      </c>
      <c r="AC870" s="161">
        <f t="shared" si="903"/>
        <v>0</v>
      </c>
      <c r="AD870" s="161">
        <f t="shared" si="903"/>
        <v>0</v>
      </c>
      <c r="AE870" s="161">
        <f t="shared" si="903"/>
        <v>0</v>
      </c>
      <c r="AF870" s="161">
        <f t="shared" si="903"/>
        <v>0</v>
      </c>
      <c r="AG870" s="161">
        <f t="shared" si="903"/>
        <v>0</v>
      </c>
      <c r="AH870" s="161">
        <f t="shared" si="903"/>
        <v>0</v>
      </c>
      <c r="AI870" s="161">
        <f t="shared" si="903"/>
        <v>0</v>
      </c>
      <c r="AJ870" s="161">
        <f t="shared" si="903"/>
        <v>0</v>
      </c>
      <c r="AK870" s="161">
        <f t="shared" si="903"/>
        <v>0</v>
      </c>
      <c r="AL870" s="161">
        <f t="shared" si="903"/>
        <v>0</v>
      </c>
      <c r="AM870" s="161">
        <f t="shared" si="903"/>
        <v>0</v>
      </c>
      <c r="AN870" s="161">
        <f t="shared" si="903"/>
        <v>0</v>
      </c>
      <c r="AO870" s="161">
        <f t="shared" si="903"/>
        <v>0</v>
      </c>
      <c r="AP870" s="161">
        <f t="shared" si="903"/>
        <v>0</v>
      </c>
      <c r="AQ870" s="161">
        <f t="shared" si="903"/>
        <v>0</v>
      </c>
      <c r="AR870" s="161">
        <f t="shared" si="903"/>
        <v>0</v>
      </c>
      <c r="AS870" s="161">
        <f t="shared" si="903"/>
        <v>0</v>
      </c>
      <c r="AT870" s="161">
        <f t="shared" si="903"/>
        <v>0</v>
      </c>
      <c r="AU870" s="161">
        <f t="shared" si="903"/>
        <v>0</v>
      </c>
      <c r="AV870" s="161">
        <f t="shared" si="903"/>
        <v>0</v>
      </c>
      <c r="AW870" s="161">
        <f t="shared" si="903"/>
        <v>0</v>
      </c>
      <c r="AX870" s="161">
        <f t="shared" si="903"/>
        <v>0</v>
      </c>
      <c r="AY870" s="161">
        <f t="shared" si="903"/>
        <v>0</v>
      </c>
      <c r="AZ870" s="161">
        <f t="shared" si="903"/>
        <v>0</v>
      </c>
      <c r="BA870" s="161">
        <f t="shared" si="903"/>
        <v>0</v>
      </c>
      <c r="BB870" s="161"/>
      <c r="BC870" s="170"/>
    </row>
    <row r="871" spans="1:55" ht="21" customHeight="1">
      <c r="A871" s="323" t="s">
        <v>654</v>
      </c>
      <c r="B871" s="303"/>
      <c r="C871" s="303"/>
      <c r="D871" s="148" t="s">
        <v>41</v>
      </c>
      <c r="E871" s="161">
        <f t="shared" si="901"/>
        <v>66293.199999999983</v>
      </c>
      <c r="F871" s="161">
        <f t="shared" ref="F871:F877" si="904">I871+L871+O871+R871+U871+X871+AA871+AF871+AK871+AP871+AU871+AZ871</f>
        <v>9307.11607</v>
      </c>
      <c r="G871" s="161">
        <f t="shared" si="818"/>
        <v>14.039322389023312</v>
      </c>
      <c r="H871" s="163">
        <f>H864</f>
        <v>0</v>
      </c>
      <c r="I871" s="163">
        <f t="shared" ref="I871:BA871" si="905">I864</f>
        <v>0</v>
      </c>
      <c r="J871" s="163">
        <f t="shared" si="905"/>
        <v>0</v>
      </c>
      <c r="K871" s="163">
        <f t="shared" si="905"/>
        <v>9307.11607</v>
      </c>
      <c r="L871" s="163">
        <f t="shared" si="905"/>
        <v>9307.11607</v>
      </c>
      <c r="M871" s="163">
        <f t="shared" si="905"/>
        <v>0</v>
      </c>
      <c r="N871" s="163">
        <f t="shared" si="905"/>
        <v>7916.4500000000007</v>
      </c>
      <c r="O871" s="163">
        <f t="shared" si="905"/>
        <v>0</v>
      </c>
      <c r="P871" s="163">
        <f t="shared" si="905"/>
        <v>0</v>
      </c>
      <c r="Q871" s="163">
        <f t="shared" si="905"/>
        <v>5524.35</v>
      </c>
      <c r="R871" s="163">
        <f t="shared" si="905"/>
        <v>0</v>
      </c>
      <c r="S871" s="163">
        <f t="shared" si="905"/>
        <v>0</v>
      </c>
      <c r="T871" s="163">
        <f t="shared" si="905"/>
        <v>5524.35</v>
      </c>
      <c r="U871" s="163">
        <f t="shared" si="905"/>
        <v>0</v>
      </c>
      <c r="V871" s="163">
        <f t="shared" si="905"/>
        <v>0</v>
      </c>
      <c r="W871" s="163">
        <f t="shared" si="905"/>
        <v>5524.35</v>
      </c>
      <c r="X871" s="163">
        <f t="shared" si="905"/>
        <v>0</v>
      </c>
      <c r="Y871" s="163">
        <f t="shared" si="905"/>
        <v>0</v>
      </c>
      <c r="Z871" s="163">
        <f t="shared" si="905"/>
        <v>5524.35</v>
      </c>
      <c r="AA871" s="163">
        <f t="shared" si="905"/>
        <v>0</v>
      </c>
      <c r="AB871" s="163">
        <f t="shared" si="905"/>
        <v>0</v>
      </c>
      <c r="AC871" s="163">
        <f t="shared" si="905"/>
        <v>0</v>
      </c>
      <c r="AD871" s="163">
        <f t="shared" si="905"/>
        <v>0</v>
      </c>
      <c r="AE871" s="163">
        <f t="shared" si="905"/>
        <v>5524.35</v>
      </c>
      <c r="AF871" s="163">
        <f t="shared" si="905"/>
        <v>0</v>
      </c>
      <c r="AG871" s="163">
        <f t="shared" si="905"/>
        <v>0</v>
      </c>
      <c r="AH871" s="163">
        <f t="shared" si="905"/>
        <v>0</v>
      </c>
      <c r="AI871" s="163">
        <f t="shared" si="905"/>
        <v>0</v>
      </c>
      <c r="AJ871" s="163">
        <f t="shared" si="905"/>
        <v>5524.35</v>
      </c>
      <c r="AK871" s="163">
        <f t="shared" si="905"/>
        <v>0</v>
      </c>
      <c r="AL871" s="163">
        <f t="shared" si="905"/>
        <v>0</v>
      </c>
      <c r="AM871" s="163">
        <f t="shared" si="905"/>
        <v>0</v>
      </c>
      <c r="AN871" s="163">
        <f t="shared" si="905"/>
        <v>0</v>
      </c>
      <c r="AO871" s="163">
        <f t="shared" si="905"/>
        <v>5524.35</v>
      </c>
      <c r="AP871" s="163">
        <f t="shared" si="905"/>
        <v>0</v>
      </c>
      <c r="AQ871" s="163">
        <f t="shared" si="905"/>
        <v>0</v>
      </c>
      <c r="AR871" s="163">
        <f t="shared" si="905"/>
        <v>0</v>
      </c>
      <c r="AS871" s="163">
        <f t="shared" si="905"/>
        <v>0</v>
      </c>
      <c r="AT871" s="163">
        <f t="shared" si="905"/>
        <v>5524.35</v>
      </c>
      <c r="AU871" s="163">
        <f t="shared" si="905"/>
        <v>0</v>
      </c>
      <c r="AV871" s="163">
        <f t="shared" si="905"/>
        <v>0</v>
      </c>
      <c r="AW871" s="163">
        <f t="shared" si="905"/>
        <v>0</v>
      </c>
      <c r="AX871" s="163">
        <f t="shared" si="905"/>
        <v>0</v>
      </c>
      <c r="AY871" s="163">
        <f t="shared" si="905"/>
        <v>4874.8339299999998</v>
      </c>
      <c r="AZ871" s="163">
        <f t="shared" si="905"/>
        <v>0</v>
      </c>
      <c r="BA871" s="163">
        <f t="shared" si="905"/>
        <v>0</v>
      </c>
      <c r="BB871" s="163"/>
      <c r="BC871" s="311"/>
    </row>
    <row r="872" spans="1:55" ht="31.2">
      <c r="A872" s="303"/>
      <c r="B872" s="303"/>
      <c r="C872" s="303"/>
      <c r="D872" s="146" t="s">
        <v>37</v>
      </c>
      <c r="E872" s="161">
        <f t="shared" si="901"/>
        <v>0</v>
      </c>
      <c r="F872" s="161">
        <f t="shared" si="904"/>
        <v>0</v>
      </c>
      <c r="G872" s="161"/>
      <c r="H872" s="163">
        <f t="shared" ref="H872:BA872" si="906">H865</f>
        <v>0</v>
      </c>
      <c r="I872" s="163">
        <f t="shared" si="906"/>
        <v>0</v>
      </c>
      <c r="J872" s="163">
        <f t="shared" si="906"/>
        <v>0</v>
      </c>
      <c r="K872" s="163">
        <f t="shared" si="906"/>
        <v>0</v>
      </c>
      <c r="L872" s="163">
        <f t="shared" si="906"/>
        <v>0</v>
      </c>
      <c r="M872" s="163">
        <f t="shared" si="906"/>
        <v>0</v>
      </c>
      <c r="N872" s="163">
        <f t="shared" si="906"/>
        <v>0</v>
      </c>
      <c r="O872" s="163">
        <f t="shared" si="906"/>
        <v>0</v>
      </c>
      <c r="P872" s="163">
        <f t="shared" si="906"/>
        <v>0</v>
      </c>
      <c r="Q872" s="163">
        <f t="shared" si="906"/>
        <v>0</v>
      </c>
      <c r="R872" s="163">
        <f t="shared" si="906"/>
        <v>0</v>
      </c>
      <c r="S872" s="163">
        <f t="shared" si="906"/>
        <v>0</v>
      </c>
      <c r="T872" s="163">
        <f t="shared" si="906"/>
        <v>0</v>
      </c>
      <c r="U872" s="163">
        <f t="shared" si="906"/>
        <v>0</v>
      </c>
      <c r="V872" s="163">
        <f t="shared" si="906"/>
        <v>0</v>
      </c>
      <c r="W872" s="163">
        <f t="shared" si="906"/>
        <v>0</v>
      </c>
      <c r="X872" s="163">
        <f t="shared" si="906"/>
        <v>0</v>
      </c>
      <c r="Y872" s="163">
        <f t="shared" si="906"/>
        <v>0</v>
      </c>
      <c r="Z872" s="163">
        <f t="shared" si="906"/>
        <v>0</v>
      </c>
      <c r="AA872" s="163">
        <f t="shared" si="906"/>
        <v>0</v>
      </c>
      <c r="AB872" s="163">
        <f t="shared" si="906"/>
        <v>0</v>
      </c>
      <c r="AC872" s="163">
        <f t="shared" si="906"/>
        <v>0</v>
      </c>
      <c r="AD872" s="163">
        <f t="shared" si="906"/>
        <v>0</v>
      </c>
      <c r="AE872" s="163">
        <f t="shared" si="906"/>
        <v>0</v>
      </c>
      <c r="AF872" s="163">
        <f t="shared" si="906"/>
        <v>0</v>
      </c>
      <c r="AG872" s="163">
        <f t="shared" si="906"/>
        <v>0</v>
      </c>
      <c r="AH872" s="163">
        <f t="shared" si="906"/>
        <v>0</v>
      </c>
      <c r="AI872" s="163">
        <f t="shared" si="906"/>
        <v>0</v>
      </c>
      <c r="AJ872" s="163">
        <f t="shared" si="906"/>
        <v>0</v>
      </c>
      <c r="AK872" s="163">
        <f t="shared" si="906"/>
        <v>0</v>
      </c>
      <c r="AL872" s="163">
        <f t="shared" si="906"/>
        <v>0</v>
      </c>
      <c r="AM872" s="163">
        <f t="shared" si="906"/>
        <v>0</v>
      </c>
      <c r="AN872" s="163">
        <f t="shared" si="906"/>
        <v>0</v>
      </c>
      <c r="AO872" s="163">
        <f t="shared" si="906"/>
        <v>0</v>
      </c>
      <c r="AP872" s="163">
        <f t="shared" si="906"/>
        <v>0</v>
      </c>
      <c r="AQ872" s="163">
        <f t="shared" si="906"/>
        <v>0</v>
      </c>
      <c r="AR872" s="163">
        <f t="shared" si="906"/>
        <v>0</v>
      </c>
      <c r="AS872" s="163">
        <f t="shared" si="906"/>
        <v>0</v>
      </c>
      <c r="AT872" s="163">
        <f t="shared" si="906"/>
        <v>0</v>
      </c>
      <c r="AU872" s="163">
        <f t="shared" si="906"/>
        <v>0</v>
      </c>
      <c r="AV872" s="163">
        <f t="shared" si="906"/>
        <v>0</v>
      </c>
      <c r="AW872" s="163">
        <f t="shared" si="906"/>
        <v>0</v>
      </c>
      <c r="AX872" s="163">
        <f t="shared" si="906"/>
        <v>0</v>
      </c>
      <c r="AY872" s="163">
        <f t="shared" si="906"/>
        <v>0</v>
      </c>
      <c r="AZ872" s="163">
        <f t="shared" si="906"/>
        <v>0</v>
      </c>
      <c r="BA872" s="163">
        <f t="shared" si="906"/>
        <v>0</v>
      </c>
      <c r="BB872" s="163"/>
      <c r="BC872" s="311"/>
    </row>
    <row r="873" spans="1:55" ht="54" customHeight="1">
      <c r="A873" s="303"/>
      <c r="B873" s="303"/>
      <c r="C873" s="303"/>
      <c r="D873" s="168" t="s">
        <v>2</v>
      </c>
      <c r="E873" s="161">
        <f t="shared" si="901"/>
        <v>17223.699999999997</v>
      </c>
      <c r="F873" s="161">
        <f t="shared" si="904"/>
        <v>0</v>
      </c>
      <c r="G873" s="161">
        <f t="shared" si="818"/>
        <v>0</v>
      </c>
      <c r="H873" s="163">
        <f t="shared" ref="H873:BA873" si="907">H866</f>
        <v>0</v>
      </c>
      <c r="I873" s="163">
        <f t="shared" si="907"/>
        <v>0</v>
      </c>
      <c r="J873" s="163">
        <f t="shared" si="907"/>
        <v>0</v>
      </c>
      <c r="K873" s="163">
        <f t="shared" si="907"/>
        <v>0</v>
      </c>
      <c r="L873" s="163">
        <f t="shared" si="907"/>
        <v>0</v>
      </c>
      <c r="M873" s="163">
        <f t="shared" si="907"/>
        <v>0</v>
      </c>
      <c r="N873" s="163">
        <f t="shared" si="907"/>
        <v>2870.6</v>
      </c>
      <c r="O873" s="163">
        <f t="shared" si="907"/>
        <v>0</v>
      </c>
      <c r="P873" s="163">
        <f t="shared" si="907"/>
        <v>0</v>
      </c>
      <c r="Q873" s="163">
        <f t="shared" si="907"/>
        <v>1435.3</v>
      </c>
      <c r="R873" s="163">
        <f t="shared" si="907"/>
        <v>0</v>
      </c>
      <c r="S873" s="163">
        <f t="shared" si="907"/>
        <v>0</v>
      </c>
      <c r="T873" s="163">
        <f t="shared" si="907"/>
        <v>1435.3</v>
      </c>
      <c r="U873" s="163">
        <f t="shared" si="907"/>
        <v>0</v>
      </c>
      <c r="V873" s="163">
        <f t="shared" si="907"/>
        <v>0</v>
      </c>
      <c r="W873" s="163">
        <f t="shared" si="907"/>
        <v>1435.3</v>
      </c>
      <c r="X873" s="163">
        <f t="shared" si="907"/>
        <v>0</v>
      </c>
      <c r="Y873" s="163">
        <f t="shared" si="907"/>
        <v>0</v>
      </c>
      <c r="Z873" s="163">
        <f t="shared" si="907"/>
        <v>1435.3</v>
      </c>
      <c r="AA873" s="163">
        <f t="shared" si="907"/>
        <v>0</v>
      </c>
      <c r="AB873" s="163">
        <f t="shared" si="907"/>
        <v>0</v>
      </c>
      <c r="AC873" s="163">
        <f t="shared" si="907"/>
        <v>0</v>
      </c>
      <c r="AD873" s="163">
        <f t="shared" si="907"/>
        <v>0</v>
      </c>
      <c r="AE873" s="163">
        <f t="shared" si="907"/>
        <v>1435.3</v>
      </c>
      <c r="AF873" s="163">
        <f t="shared" si="907"/>
        <v>0</v>
      </c>
      <c r="AG873" s="163">
        <f t="shared" si="907"/>
        <v>0</v>
      </c>
      <c r="AH873" s="163">
        <f t="shared" si="907"/>
        <v>0</v>
      </c>
      <c r="AI873" s="163">
        <f t="shared" si="907"/>
        <v>0</v>
      </c>
      <c r="AJ873" s="163">
        <f t="shared" si="907"/>
        <v>1435.3</v>
      </c>
      <c r="AK873" s="163">
        <f t="shared" si="907"/>
        <v>0</v>
      </c>
      <c r="AL873" s="163">
        <f t="shared" si="907"/>
        <v>0</v>
      </c>
      <c r="AM873" s="163">
        <f t="shared" si="907"/>
        <v>0</v>
      </c>
      <c r="AN873" s="163">
        <f t="shared" si="907"/>
        <v>0</v>
      </c>
      <c r="AO873" s="163">
        <f t="shared" si="907"/>
        <v>1435.3</v>
      </c>
      <c r="AP873" s="163">
        <f t="shared" si="907"/>
        <v>0</v>
      </c>
      <c r="AQ873" s="163">
        <f t="shared" si="907"/>
        <v>0</v>
      </c>
      <c r="AR873" s="163">
        <f t="shared" si="907"/>
        <v>0</v>
      </c>
      <c r="AS873" s="163">
        <f t="shared" si="907"/>
        <v>0</v>
      </c>
      <c r="AT873" s="163">
        <f t="shared" si="907"/>
        <v>1435.3</v>
      </c>
      <c r="AU873" s="163">
        <f t="shared" si="907"/>
        <v>0</v>
      </c>
      <c r="AV873" s="163">
        <f t="shared" si="907"/>
        <v>0</v>
      </c>
      <c r="AW873" s="163">
        <f t="shared" si="907"/>
        <v>0</v>
      </c>
      <c r="AX873" s="163">
        <f t="shared" si="907"/>
        <v>0</v>
      </c>
      <c r="AY873" s="163">
        <f t="shared" si="907"/>
        <v>2870.7</v>
      </c>
      <c r="AZ873" s="163">
        <f t="shared" si="907"/>
        <v>0</v>
      </c>
      <c r="BA873" s="163">
        <f t="shared" si="907"/>
        <v>0</v>
      </c>
      <c r="BB873" s="163"/>
      <c r="BC873" s="311"/>
    </row>
    <row r="874" spans="1:55" ht="21" customHeight="1">
      <c r="A874" s="303"/>
      <c r="B874" s="303"/>
      <c r="C874" s="303"/>
      <c r="D874" s="213" t="s">
        <v>267</v>
      </c>
      <c r="E874" s="161">
        <f>H874+K874+N874+Q874+T874+W874+Z874+AE874+AJ874+AO874+AT874+AY874</f>
        <v>49069.500000000015</v>
      </c>
      <c r="F874" s="161">
        <f t="shared" si="904"/>
        <v>9307.11607</v>
      </c>
      <c r="G874" s="161">
        <f t="shared" si="818"/>
        <v>18.967211954472731</v>
      </c>
      <c r="H874" s="163">
        <f t="shared" ref="H874:BA874" si="908">H867</f>
        <v>0</v>
      </c>
      <c r="I874" s="163">
        <f t="shared" si="908"/>
        <v>0</v>
      </c>
      <c r="J874" s="163">
        <f t="shared" si="908"/>
        <v>0</v>
      </c>
      <c r="K874" s="163">
        <f t="shared" si="908"/>
        <v>9307.11607</v>
      </c>
      <c r="L874" s="163">
        <f t="shared" si="908"/>
        <v>9307.11607</v>
      </c>
      <c r="M874" s="163">
        <f t="shared" si="908"/>
        <v>0</v>
      </c>
      <c r="N874" s="163">
        <f t="shared" si="908"/>
        <v>5045.8500000000004</v>
      </c>
      <c r="O874" s="163">
        <f t="shared" si="908"/>
        <v>0</v>
      </c>
      <c r="P874" s="163">
        <f t="shared" si="908"/>
        <v>0</v>
      </c>
      <c r="Q874" s="163">
        <f t="shared" si="908"/>
        <v>4089.05</v>
      </c>
      <c r="R874" s="163">
        <f t="shared" si="908"/>
        <v>0</v>
      </c>
      <c r="S874" s="163">
        <f t="shared" si="908"/>
        <v>0</v>
      </c>
      <c r="T874" s="163">
        <f t="shared" si="908"/>
        <v>4089.05</v>
      </c>
      <c r="U874" s="163">
        <f t="shared" si="908"/>
        <v>0</v>
      </c>
      <c r="V874" s="163">
        <f t="shared" si="908"/>
        <v>0</v>
      </c>
      <c r="W874" s="163">
        <f t="shared" si="908"/>
        <v>4089.05</v>
      </c>
      <c r="X874" s="163">
        <f t="shared" si="908"/>
        <v>0</v>
      </c>
      <c r="Y874" s="163">
        <f t="shared" si="908"/>
        <v>0</v>
      </c>
      <c r="Z874" s="163">
        <f t="shared" si="908"/>
        <v>4089.05</v>
      </c>
      <c r="AA874" s="163">
        <f t="shared" si="908"/>
        <v>0</v>
      </c>
      <c r="AB874" s="163">
        <f t="shared" si="908"/>
        <v>0</v>
      </c>
      <c r="AC874" s="163">
        <f t="shared" si="908"/>
        <v>0</v>
      </c>
      <c r="AD874" s="163">
        <f t="shared" si="908"/>
        <v>0</v>
      </c>
      <c r="AE874" s="163">
        <f t="shared" si="908"/>
        <v>4089.05</v>
      </c>
      <c r="AF874" s="163">
        <f t="shared" si="908"/>
        <v>0</v>
      </c>
      <c r="AG874" s="163">
        <f t="shared" si="908"/>
        <v>0</v>
      </c>
      <c r="AH874" s="163">
        <f t="shared" si="908"/>
        <v>0</v>
      </c>
      <c r="AI874" s="163">
        <f t="shared" si="908"/>
        <v>0</v>
      </c>
      <c r="AJ874" s="163">
        <f t="shared" si="908"/>
        <v>4089.05</v>
      </c>
      <c r="AK874" s="163">
        <f t="shared" si="908"/>
        <v>0</v>
      </c>
      <c r="AL874" s="163">
        <f t="shared" si="908"/>
        <v>0</v>
      </c>
      <c r="AM874" s="163">
        <f t="shared" si="908"/>
        <v>0</v>
      </c>
      <c r="AN874" s="163">
        <f t="shared" si="908"/>
        <v>0</v>
      </c>
      <c r="AO874" s="163">
        <f t="shared" si="908"/>
        <v>4089.05</v>
      </c>
      <c r="AP874" s="163">
        <f t="shared" si="908"/>
        <v>0</v>
      </c>
      <c r="AQ874" s="163">
        <f t="shared" si="908"/>
        <v>0</v>
      </c>
      <c r="AR874" s="163">
        <f t="shared" si="908"/>
        <v>0</v>
      </c>
      <c r="AS874" s="163">
        <f t="shared" si="908"/>
        <v>0</v>
      </c>
      <c r="AT874" s="163">
        <f t="shared" si="908"/>
        <v>4089.05</v>
      </c>
      <c r="AU874" s="163">
        <f t="shared" si="908"/>
        <v>0</v>
      </c>
      <c r="AV874" s="163">
        <f t="shared" si="908"/>
        <v>0</v>
      </c>
      <c r="AW874" s="163">
        <f t="shared" si="908"/>
        <v>0</v>
      </c>
      <c r="AX874" s="163">
        <f t="shared" si="908"/>
        <v>0</v>
      </c>
      <c r="AY874" s="163">
        <f t="shared" si="908"/>
        <v>2004.13393</v>
      </c>
      <c r="AZ874" s="163">
        <f t="shared" si="908"/>
        <v>0</v>
      </c>
      <c r="BA874" s="163">
        <f t="shared" si="908"/>
        <v>0</v>
      </c>
      <c r="BB874" s="163"/>
      <c r="BC874" s="311"/>
    </row>
    <row r="875" spans="1:55" ht="82.5" customHeight="1">
      <c r="A875" s="303"/>
      <c r="B875" s="303"/>
      <c r="C875" s="303"/>
      <c r="D875" s="213" t="s">
        <v>273</v>
      </c>
      <c r="E875" s="161">
        <f t="shared" ref="E875:E877" si="909">H875+K875+N875+Q875+T875+W875+Z875+AE875+AJ875+AO875+AT875+AY875</f>
        <v>0</v>
      </c>
      <c r="F875" s="161">
        <f t="shared" si="904"/>
        <v>0</v>
      </c>
      <c r="G875" s="161"/>
      <c r="H875" s="163">
        <f t="shared" ref="H875:BA875" si="910">H868</f>
        <v>0</v>
      </c>
      <c r="I875" s="163">
        <f t="shared" si="910"/>
        <v>0</v>
      </c>
      <c r="J875" s="163">
        <f t="shared" si="910"/>
        <v>0</v>
      </c>
      <c r="K875" s="163">
        <f t="shared" si="910"/>
        <v>0</v>
      </c>
      <c r="L875" s="163">
        <f t="shared" si="910"/>
        <v>0</v>
      </c>
      <c r="M875" s="163">
        <f t="shared" si="910"/>
        <v>0</v>
      </c>
      <c r="N875" s="163">
        <f t="shared" si="910"/>
        <v>0</v>
      </c>
      <c r="O875" s="163">
        <f t="shared" si="910"/>
        <v>0</v>
      </c>
      <c r="P875" s="163">
        <f t="shared" si="910"/>
        <v>0</v>
      </c>
      <c r="Q875" s="163">
        <f t="shared" si="910"/>
        <v>0</v>
      </c>
      <c r="R875" s="163">
        <f t="shared" si="910"/>
        <v>0</v>
      </c>
      <c r="S875" s="163">
        <f t="shared" si="910"/>
        <v>0</v>
      </c>
      <c r="T875" s="163">
        <f t="shared" si="910"/>
        <v>0</v>
      </c>
      <c r="U875" s="163">
        <f t="shared" si="910"/>
        <v>0</v>
      </c>
      <c r="V875" s="163">
        <f t="shared" si="910"/>
        <v>0</v>
      </c>
      <c r="W875" s="163">
        <f t="shared" si="910"/>
        <v>0</v>
      </c>
      <c r="X875" s="163">
        <f t="shared" si="910"/>
        <v>0</v>
      </c>
      <c r="Y875" s="163">
        <f t="shared" si="910"/>
        <v>0</v>
      </c>
      <c r="Z875" s="163">
        <f t="shared" si="910"/>
        <v>0</v>
      </c>
      <c r="AA875" s="163">
        <f t="shared" si="910"/>
        <v>0</v>
      </c>
      <c r="AB875" s="163">
        <f t="shared" si="910"/>
        <v>0</v>
      </c>
      <c r="AC875" s="163">
        <f t="shared" si="910"/>
        <v>0</v>
      </c>
      <c r="AD875" s="163">
        <f t="shared" si="910"/>
        <v>0</v>
      </c>
      <c r="AE875" s="163">
        <f t="shared" si="910"/>
        <v>0</v>
      </c>
      <c r="AF875" s="163">
        <f t="shared" si="910"/>
        <v>0</v>
      </c>
      <c r="AG875" s="163">
        <f t="shared" si="910"/>
        <v>0</v>
      </c>
      <c r="AH875" s="163">
        <f t="shared" si="910"/>
        <v>0</v>
      </c>
      <c r="AI875" s="163">
        <f t="shared" si="910"/>
        <v>0</v>
      </c>
      <c r="AJ875" s="163">
        <f t="shared" si="910"/>
        <v>0</v>
      </c>
      <c r="AK875" s="163">
        <f t="shared" si="910"/>
        <v>0</v>
      </c>
      <c r="AL875" s="163">
        <f t="shared" si="910"/>
        <v>0</v>
      </c>
      <c r="AM875" s="163">
        <f t="shared" si="910"/>
        <v>0</v>
      </c>
      <c r="AN875" s="163">
        <f t="shared" si="910"/>
        <v>0</v>
      </c>
      <c r="AO875" s="163">
        <f t="shared" si="910"/>
        <v>0</v>
      </c>
      <c r="AP875" s="163">
        <f t="shared" si="910"/>
        <v>0</v>
      </c>
      <c r="AQ875" s="163">
        <f t="shared" si="910"/>
        <v>0</v>
      </c>
      <c r="AR875" s="163">
        <f t="shared" si="910"/>
        <v>0</v>
      </c>
      <c r="AS875" s="163">
        <f t="shared" si="910"/>
        <v>0</v>
      </c>
      <c r="AT875" s="163">
        <f t="shared" si="910"/>
        <v>0</v>
      </c>
      <c r="AU875" s="163">
        <f t="shared" si="910"/>
        <v>0</v>
      </c>
      <c r="AV875" s="163">
        <f t="shared" si="910"/>
        <v>0</v>
      </c>
      <c r="AW875" s="163">
        <f t="shared" si="910"/>
        <v>0</v>
      </c>
      <c r="AX875" s="163">
        <f t="shared" si="910"/>
        <v>0</v>
      </c>
      <c r="AY875" s="163">
        <f t="shared" si="910"/>
        <v>0</v>
      </c>
      <c r="AZ875" s="163">
        <f t="shared" si="910"/>
        <v>0</v>
      </c>
      <c r="BA875" s="163">
        <f t="shared" si="910"/>
        <v>0</v>
      </c>
      <c r="BB875" s="163"/>
      <c r="BC875" s="311"/>
    </row>
    <row r="876" spans="1:55" ht="21" customHeight="1">
      <c r="A876" s="303"/>
      <c r="B876" s="303"/>
      <c r="C876" s="303"/>
      <c r="D876" s="213" t="s">
        <v>268</v>
      </c>
      <c r="E876" s="161">
        <f t="shared" si="909"/>
        <v>0</v>
      </c>
      <c r="F876" s="161">
        <f t="shared" si="904"/>
        <v>0</v>
      </c>
      <c r="G876" s="161"/>
      <c r="H876" s="163">
        <f t="shared" ref="H876:BA876" si="911">H869</f>
        <v>0</v>
      </c>
      <c r="I876" s="163">
        <f t="shared" si="911"/>
        <v>0</v>
      </c>
      <c r="J876" s="163">
        <f t="shared" si="911"/>
        <v>0</v>
      </c>
      <c r="K876" s="163">
        <f t="shared" si="911"/>
        <v>0</v>
      </c>
      <c r="L876" s="163">
        <f t="shared" si="911"/>
        <v>0</v>
      </c>
      <c r="M876" s="163">
        <f t="shared" si="911"/>
        <v>0</v>
      </c>
      <c r="N876" s="163">
        <f t="shared" si="911"/>
        <v>0</v>
      </c>
      <c r="O876" s="163">
        <f t="shared" si="911"/>
        <v>0</v>
      </c>
      <c r="P876" s="163">
        <f t="shared" si="911"/>
        <v>0</v>
      </c>
      <c r="Q876" s="163">
        <f t="shared" si="911"/>
        <v>0</v>
      </c>
      <c r="R876" s="163">
        <f t="shared" si="911"/>
        <v>0</v>
      </c>
      <c r="S876" s="163">
        <f t="shared" si="911"/>
        <v>0</v>
      </c>
      <c r="T876" s="163">
        <f t="shared" si="911"/>
        <v>0</v>
      </c>
      <c r="U876" s="163">
        <f t="shared" si="911"/>
        <v>0</v>
      </c>
      <c r="V876" s="163">
        <f t="shared" si="911"/>
        <v>0</v>
      </c>
      <c r="W876" s="163">
        <f t="shared" si="911"/>
        <v>0</v>
      </c>
      <c r="X876" s="163">
        <f t="shared" si="911"/>
        <v>0</v>
      </c>
      <c r="Y876" s="163">
        <f t="shared" si="911"/>
        <v>0</v>
      </c>
      <c r="Z876" s="163">
        <f t="shared" si="911"/>
        <v>0</v>
      </c>
      <c r="AA876" s="163">
        <f t="shared" si="911"/>
        <v>0</v>
      </c>
      <c r="AB876" s="163">
        <f t="shared" si="911"/>
        <v>0</v>
      </c>
      <c r="AC876" s="163">
        <f t="shared" si="911"/>
        <v>0</v>
      </c>
      <c r="AD876" s="163">
        <f t="shared" si="911"/>
        <v>0</v>
      </c>
      <c r="AE876" s="163">
        <f t="shared" si="911"/>
        <v>0</v>
      </c>
      <c r="AF876" s="163">
        <f t="shared" si="911"/>
        <v>0</v>
      </c>
      <c r="AG876" s="163">
        <f t="shared" si="911"/>
        <v>0</v>
      </c>
      <c r="AH876" s="163">
        <f t="shared" si="911"/>
        <v>0</v>
      </c>
      <c r="AI876" s="163">
        <f t="shared" si="911"/>
        <v>0</v>
      </c>
      <c r="AJ876" s="163">
        <f t="shared" si="911"/>
        <v>0</v>
      </c>
      <c r="AK876" s="163">
        <f t="shared" si="911"/>
        <v>0</v>
      </c>
      <c r="AL876" s="163">
        <f t="shared" si="911"/>
        <v>0</v>
      </c>
      <c r="AM876" s="163">
        <f t="shared" si="911"/>
        <v>0</v>
      </c>
      <c r="AN876" s="163">
        <f t="shared" si="911"/>
        <v>0</v>
      </c>
      <c r="AO876" s="163">
        <f t="shared" si="911"/>
        <v>0</v>
      </c>
      <c r="AP876" s="163">
        <f t="shared" si="911"/>
        <v>0</v>
      </c>
      <c r="AQ876" s="163">
        <f t="shared" si="911"/>
        <v>0</v>
      </c>
      <c r="AR876" s="163">
        <f t="shared" si="911"/>
        <v>0</v>
      </c>
      <c r="AS876" s="163">
        <f t="shared" si="911"/>
        <v>0</v>
      </c>
      <c r="AT876" s="163">
        <f t="shared" si="911"/>
        <v>0</v>
      </c>
      <c r="AU876" s="163">
        <f t="shared" si="911"/>
        <v>0</v>
      </c>
      <c r="AV876" s="163">
        <f t="shared" si="911"/>
        <v>0</v>
      </c>
      <c r="AW876" s="163">
        <f t="shared" si="911"/>
        <v>0</v>
      </c>
      <c r="AX876" s="163">
        <f t="shared" si="911"/>
        <v>0</v>
      </c>
      <c r="AY876" s="163">
        <f t="shared" si="911"/>
        <v>0</v>
      </c>
      <c r="AZ876" s="163">
        <f t="shared" si="911"/>
        <v>0</v>
      </c>
      <c r="BA876" s="163">
        <f t="shared" si="911"/>
        <v>0</v>
      </c>
      <c r="BB876" s="163"/>
      <c r="BC876" s="311"/>
    </row>
    <row r="877" spans="1:55" ht="31.2">
      <c r="A877" s="303"/>
      <c r="B877" s="303"/>
      <c r="C877" s="303"/>
      <c r="D877" s="216" t="s">
        <v>43</v>
      </c>
      <c r="E877" s="161">
        <f t="shared" si="909"/>
        <v>0</v>
      </c>
      <c r="F877" s="161">
        <f t="shared" si="904"/>
        <v>0</v>
      </c>
      <c r="G877" s="161"/>
      <c r="H877" s="163">
        <f t="shared" ref="H877:BA877" si="912">H870</f>
        <v>0</v>
      </c>
      <c r="I877" s="163">
        <f t="shared" si="912"/>
        <v>0</v>
      </c>
      <c r="J877" s="163">
        <f t="shared" si="912"/>
        <v>0</v>
      </c>
      <c r="K877" s="163">
        <f t="shared" si="912"/>
        <v>0</v>
      </c>
      <c r="L877" s="163">
        <f t="shared" si="912"/>
        <v>0</v>
      </c>
      <c r="M877" s="163">
        <f t="shared" si="912"/>
        <v>0</v>
      </c>
      <c r="N877" s="163">
        <f t="shared" si="912"/>
        <v>0</v>
      </c>
      <c r="O877" s="163">
        <f t="shared" si="912"/>
        <v>0</v>
      </c>
      <c r="P877" s="163">
        <f t="shared" si="912"/>
        <v>0</v>
      </c>
      <c r="Q877" s="163">
        <f t="shared" si="912"/>
        <v>0</v>
      </c>
      <c r="R877" s="163">
        <f t="shared" si="912"/>
        <v>0</v>
      </c>
      <c r="S877" s="163">
        <f t="shared" si="912"/>
        <v>0</v>
      </c>
      <c r="T877" s="163">
        <f t="shared" si="912"/>
        <v>0</v>
      </c>
      <c r="U877" s="163">
        <f t="shared" si="912"/>
        <v>0</v>
      </c>
      <c r="V877" s="163">
        <f t="shared" si="912"/>
        <v>0</v>
      </c>
      <c r="W877" s="163">
        <f t="shared" si="912"/>
        <v>0</v>
      </c>
      <c r="X877" s="163">
        <f t="shared" si="912"/>
        <v>0</v>
      </c>
      <c r="Y877" s="163">
        <f t="shared" si="912"/>
        <v>0</v>
      </c>
      <c r="Z877" s="163">
        <f t="shared" si="912"/>
        <v>0</v>
      </c>
      <c r="AA877" s="163">
        <f t="shared" si="912"/>
        <v>0</v>
      </c>
      <c r="AB877" s="163">
        <f t="shared" si="912"/>
        <v>0</v>
      </c>
      <c r="AC877" s="163">
        <f t="shared" si="912"/>
        <v>0</v>
      </c>
      <c r="AD877" s="163">
        <f t="shared" si="912"/>
        <v>0</v>
      </c>
      <c r="AE877" s="163">
        <f t="shared" si="912"/>
        <v>0</v>
      </c>
      <c r="AF877" s="163">
        <f t="shared" si="912"/>
        <v>0</v>
      </c>
      <c r="AG877" s="163">
        <f t="shared" si="912"/>
        <v>0</v>
      </c>
      <c r="AH877" s="163">
        <f t="shared" si="912"/>
        <v>0</v>
      </c>
      <c r="AI877" s="163">
        <f t="shared" si="912"/>
        <v>0</v>
      </c>
      <c r="AJ877" s="163">
        <f t="shared" si="912"/>
        <v>0</v>
      </c>
      <c r="AK877" s="163">
        <f t="shared" si="912"/>
        <v>0</v>
      </c>
      <c r="AL877" s="163">
        <f t="shared" si="912"/>
        <v>0</v>
      </c>
      <c r="AM877" s="163">
        <f t="shared" si="912"/>
        <v>0</v>
      </c>
      <c r="AN877" s="163">
        <f t="shared" si="912"/>
        <v>0</v>
      </c>
      <c r="AO877" s="163">
        <f t="shared" si="912"/>
        <v>0</v>
      </c>
      <c r="AP877" s="163">
        <f t="shared" si="912"/>
        <v>0</v>
      </c>
      <c r="AQ877" s="163">
        <f t="shared" si="912"/>
        <v>0</v>
      </c>
      <c r="AR877" s="163">
        <f t="shared" si="912"/>
        <v>0</v>
      </c>
      <c r="AS877" s="163">
        <f t="shared" si="912"/>
        <v>0</v>
      </c>
      <c r="AT877" s="163">
        <f t="shared" si="912"/>
        <v>0</v>
      </c>
      <c r="AU877" s="163">
        <f t="shared" si="912"/>
        <v>0</v>
      </c>
      <c r="AV877" s="163">
        <f t="shared" si="912"/>
        <v>0</v>
      </c>
      <c r="AW877" s="163">
        <f t="shared" si="912"/>
        <v>0</v>
      </c>
      <c r="AX877" s="163">
        <f t="shared" si="912"/>
        <v>0</v>
      </c>
      <c r="AY877" s="163">
        <f t="shared" si="912"/>
        <v>0</v>
      </c>
      <c r="AZ877" s="163">
        <f t="shared" si="912"/>
        <v>0</v>
      </c>
      <c r="BA877" s="163">
        <f t="shared" si="912"/>
        <v>0</v>
      </c>
      <c r="BB877" s="163"/>
      <c r="BC877" s="311"/>
    </row>
    <row r="878" spans="1:55" ht="15.75" customHeight="1">
      <c r="A878" s="292" t="s">
        <v>336</v>
      </c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  <c r="AA878" s="292"/>
      <c r="AB878" s="292"/>
      <c r="AC878" s="292"/>
      <c r="AD878" s="292"/>
      <c r="AE878" s="292"/>
      <c r="AF878" s="292"/>
      <c r="AG878" s="292"/>
      <c r="AH878" s="292"/>
      <c r="AI878" s="292"/>
      <c r="AJ878" s="292"/>
      <c r="AK878" s="292"/>
      <c r="AL878" s="292"/>
      <c r="AM878" s="292"/>
      <c r="AN878" s="292"/>
      <c r="AO878" s="292"/>
      <c r="AP878" s="292"/>
      <c r="AQ878" s="292"/>
      <c r="AR878" s="292"/>
      <c r="AS878" s="292"/>
      <c r="AT878" s="292"/>
      <c r="AU878" s="292"/>
      <c r="AV878" s="292"/>
      <c r="AW878" s="292"/>
      <c r="AX878" s="292"/>
      <c r="AY878" s="292"/>
      <c r="AZ878" s="292"/>
      <c r="BA878" s="292"/>
      <c r="BB878" s="292"/>
      <c r="BC878" s="292"/>
    </row>
    <row r="879" spans="1:55" ht="15.75" customHeight="1">
      <c r="A879" s="292" t="s">
        <v>337</v>
      </c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  <c r="AA879" s="292"/>
      <c r="AB879" s="292"/>
      <c r="AC879" s="292"/>
      <c r="AD879" s="292"/>
      <c r="AE879" s="292"/>
      <c r="AF879" s="292"/>
      <c r="AG879" s="292"/>
      <c r="AH879" s="292"/>
      <c r="AI879" s="292"/>
      <c r="AJ879" s="292"/>
      <c r="AK879" s="292"/>
      <c r="AL879" s="292"/>
      <c r="AM879" s="292"/>
      <c r="AN879" s="292"/>
      <c r="AO879" s="292"/>
      <c r="AP879" s="292"/>
      <c r="AQ879" s="292"/>
      <c r="AR879" s="292"/>
      <c r="AS879" s="292"/>
      <c r="AT879" s="292"/>
      <c r="AU879" s="292"/>
      <c r="AV879" s="292"/>
      <c r="AW879" s="292"/>
      <c r="AX879" s="292"/>
      <c r="AY879" s="292"/>
      <c r="AZ879" s="292"/>
      <c r="BA879" s="292"/>
      <c r="BB879" s="292"/>
      <c r="BC879" s="292"/>
    </row>
    <row r="880" spans="1:55" ht="14.4">
      <c r="A880" s="304" t="s">
        <v>566</v>
      </c>
      <c r="B880" s="305"/>
      <c r="C880" s="305"/>
      <c r="D880" s="305"/>
      <c r="E880" s="305"/>
      <c r="F880" s="305"/>
      <c r="G880" s="305"/>
      <c r="H880" s="305"/>
      <c r="I880" s="305"/>
      <c r="J880" s="305"/>
      <c r="K880" s="305"/>
      <c r="L880" s="305"/>
      <c r="M880" s="305"/>
      <c r="N880" s="305"/>
      <c r="O880" s="305"/>
      <c r="P880" s="305"/>
      <c r="Q880" s="305"/>
      <c r="R880" s="305"/>
      <c r="S880" s="305"/>
      <c r="T880" s="305"/>
      <c r="U880" s="305"/>
      <c r="V880" s="305"/>
      <c r="W880" s="305"/>
      <c r="X880" s="305"/>
      <c r="Y880" s="305"/>
      <c r="Z880" s="305"/>
      <c r="AA880" s="305"/>
      <c r="AB880" s="305"/>
      <c r="AC880" s="305"/>
      <c r="AD880" s="305"/>
      <c r="AE880" s="305"/>
      <c r="AF880" s="305"/>
      <c r="AG880" s="305"/>
      <c r="AH880" s="305"/>
      <c r="AI880" s="305"/>
      <c r="AJ880" s="305"/>
      <c r="AK880" s="305"/>
      <c r="AL880" s="305"/>
      <c r="AM880" s="305"/>
      <c r="AN880" s="305"/>
      <c r="AO880" s="305"/>
      <c r="AP880" s="305"/>
      <c r="AQ880" s="305"/>
      <c r="AR880" s="305"/>
      <c r="AS880" s="305"/>
      <c r="AT880" s="305"/>
      <c r="AU880" s="305"/>
      <c r="AV880" s="305"/>
      <c r="AW880" s="305"/>
      <c r="AX880" s="305"/>
      <c r="AY880" s="305"/>
      <c r="AZ880" s="305"/>
      <c r="BA880" s="305"/>
      <c r="BB880" s="305"/>
      <c r="BC880" s="305"/>
    </row>
    <row r="881" spans="1:55" ht="22.5" customHeight="1">
      <c r="A881" s="288" t="s">
        <v>16</v>
      </c>
      <c r="B881" s="287" t="s">
        <v>567</v>
      </c>
      <c r="C881" s="287" t="s">
        <v>292</v>
      </c>
      <c r="D881" s="148" t="s">
        <v>41</v>
      </c>
      <c r="E881" s="141">
        <f t="shared" ref="E881:E883" si="913">H881+K881+N881+Q881+T881+W881+Z881+AE881+AJ881+AO881+AT881+AY881</f>
        <v>0</v>
      </c>
      <c r="F881" s="141">
        <f t="shared" ref="F881:F887" si="914">I881+L881+O881+R881+U881+X881+AA881+AF881+AK881+AP881+AU881+AZ881</f>
        <v>0</v>
      </c>
      <c r="G881" s="145"/>
      <c r="H881" s="141">
        <f>H882+H883+H884+H886+H887</f>
        <v>0</v>
      </c>
      <c r="I881" s="141">
        <f t="shared" ref="I881" si="915">I882+I883+I884+I886+I887</f>
        <v>0</v>
      </c>
      <c r="J881" s="141"/>
      <c r="K881" s="141">
        <f t="shared" ref="K881:L881" si="916">K882+K883+K884+K886+K887</f>
        <v>0</v>
      </c>
      <c r="L881" s="141">
        <f t="shared" si="916"/>
        <v>0</v>
      </c>
      <c r="M881" s="141"/>
      <c r="N881" s="141">
        <f t="shared" ref="N881:O881" si="917">N882+N883+N884+N886+N887</f>
        <v>0</v>
      </c>
      <c r="O881" s="141">
        <f t="shared" si="917"/>
        <v>0</v>
      </c>
      <c r="P881" s="141"/>
      <c r="Q881" s="141">
        <f t="shared" ref="Q881:R881" si="918">Q882+Q883+Q884+Q886+Q887</f>
        <v>0</v>
      </c>
      <c r="R881" s="141">
        <f t="shared" si="918"/>
        <v>0</v>
      </c>
      <c r="S881" s="141"/>
      <c r="T881" s="141">
        <f t="shared" ref="T881:U881" si="919">T882+T883+T884+T886+T887</f>
        <v>0</v>
      </c>
      <c r="U881" s="141">
        <f t="shared" si="919"/>
        <v>0</v>
      </c>
      <c r="V881" s="141"/>
      <c r="W881" s="141">
        <f t="shared" ref="W881:X881" si="920">W882+W883+W884+W886+W887</f>
        <v>0</v>
      </c>
      <c r="X881" s="141">
        <f t="shared" si="920"/>
        <v>0</v>
      </c>
      <c r="Y881" s="141"/>
      <c r="Z881" s="141">
        <f t="shared" ref="Z881:AC881" si="921">Z882+Z883+Z884+Z886+Z887</f>
        <v>0</v>
      </c>
      <c r="AA881" s="141">
        <f t="shared" si="921"/>
        <v>0</v>
      </c>
      <c r="AB881" s="141">
        <f t="shared" si="921"/>
        <v>0</v>
      </c>
      <c r="AC881" s="141">
        <f t="shared" si="921"/>
        <v>0</v>
      </c>
      <c r="AD881" s="141"/>
      <c r="AE881" s="141">
        <f t="shared" ref="AE881:AH881" si="922">AE882+AE883+AE884+AE886+AE887</f>
        <v>0</v>
      </c>
      <c r="AF881" s="141">
        <f t="shared" si="922"/>
        <v>0</v>
      </c>
      <c r="AG881" s="141">
        <f t="shared" si="922"/>
        <v>0</v>
      </c>
      <c r="AH881" s="141">
        <f t="shared" si="922"/>
        <v>0</v>
      </c>
      <c r="AI881" s="141"/>
      <c r="AJ881" s="141">
        <f t="shared" ref="AJ881:AM881" si="923">AJ882+AJ883+AJ884+AJ886+AJ887</f>
        <v>0</v>
      </c>
      <c r="AK881" s="141">
        <f t="shared" si="923"/>
        <v>0</v>
      </c>
      <c r="AL881" s="141">
        <f t="shared" si="923"/>
        <v>0</v>
      </c>
      <c r="AM881" s="141">
        <f t="shared" si="923"/>
        <v>0</v>
      </c>
      <c r="AN881" s="141"/>
      <c r="AO881" s="141">
        <f t="shared" ref="AO881:AR881" si="924">AO882+AO883+AO884+AO886+AO887</f>
        <v>0</v>
      </c>
      <c r="AP881" s="141">
        <f t="shared" si="924"/>
        <v>0</v>
      </c>
      <c r="AQ881" s="141">
        <f t="shared" si="924"/>
        <v>0</v>
      </c>
      <c r="AR881" s="141">
        <f t="shared" si="924"/>
        <v>0</v>
      </c>
      <c r="AS881" s="141"/>
      <c r="AT881" s="141">
        <f t="shared" ref="AT881:AW881" si="925">AT882+AT883+AT884+AT886+AT887</f>
        <v>0</v>
      </c>
      <c r="AU881" s="141">
        <f t="shared" si="925"/>
        <v>0</v>
      </c>
      <c r="AV881" s="141">
        <f t="shared" si="925"/>
        <v>0</v>
      </c>
      <c r="AW881" s="141">
        <f t="shared" si="925"/>
        <v>0</v>
      </c>
      <c r="AX881" s="141"/>
      <c r="AY881" s="141">
        <f t="shared" ref="AY881:AZ881" si="926">AY882+AY883+AY884+AY886+AY887</f>
        <v>0</v>
      </c>
      <c r="AZ881" s="141">
        <f t="shared" si="926"/>
        <v>0</v>
      </c>
      <c r="BA881" s="145"/>
      <c r="BB881" s="289" t="s">
        <v>408</v>
      </c>
      <c r="BC881" s="170"/>
    </row>
    <row r="882" spans="1:55" ht="32.25" customHeight="1">
      <c r="A882" s="288"/>
      <c r="B882" s="287"/>
      <c r="C882" s="287"/>
      <c r="D882" s="146" t="s">
        <v>37</v>
      </c>
      <c r="E882" s="141">
        <f t="shared" si="913"/>
        <v>0</v>
      </c>
      <c r="F882" s="141">
        <f t="shared" si="914"/>
        <v>0</v>
      </c>
      <c r="G882" s="145"/>
      <c r="H882" s="141">
        <f>H889+H896+H903+H910+H917</f>
        <v>0</v>
      </c>
      <c r="I882" s="141">
        <f t="shared" ref="I882:BA882" si="927">I889+I896+I903+I910+I917</f>
        <v>0</v>
      </c>
      <c r="J882" s="141">
        <f t="shared" si="927"/>
        <v>0</v>
      </c>
      <c r="K882" s="141">
        <f t="shared" si="927"/>
        <v>0</v>
      </c>
      <c r="L882" s="141">
        <f t="shared" si="927"/>
        <v>0</v>
      </c>
      <c r="M882" s="141">
        <f t="shared" si="927"/>
        <v>0</v>
      </c>
      <c r="N882" s="141">
        <f t="shared" si="927"/>
        <v>0</v>
      </c>
      <c r="O882" s="141">
        <f t="shared" si="927"/>
        <v>0</v>
      </c>
      <c r="P882" s="141">
        <f t="shared" si="927"/>
        <v>0</v>
      </c>
      <c r="Q882" s="141">
        <f t="shared" si="927"/>
        <v>0</v>
      </c>
      <c r="R882" s="141">
        <f t="shared" si="927"/>
        <v>0</v>
      </c>
      <c r="S882" s="141">
        <f t="shared" si="927"/>
        <v>0</v>
      </c>
      <c r="T882" s="141">
        <f t="shared" si="927"/>
        <v>0</v>
      </c>
      <c r="U882" s="141">
        <f t="shared" si="927"/>
        <v>0</v>
      </c>
      <c r="V882" s="141">
        <f t="shared" si="927"/>
        <v>0</v>
      </c>
      <c r="W882" s="141">
        <f t="shared" si="927"/>
        <v>0</v>
      </c>
      <c r="X882" s="141">
        <f t="shared" si="927"/>
        <v>0</v>
      </c>
      <c r="Y882" s="141">
        <f t="shared" si="927"/>
        <v>0</v>
      </c>
      <c r="Z882" s="141">
        <f t="shared" si="927"/>
        <v>0</v>
      </c>
      <c r="AA882" s="141">
        <f t="shared" si="927"/>
        <v>0</v>
      </c>
      <c r="AB882" s="141">
        <f t="shared" si="927"/>
        <v>0</v>
      </c>
      <c r="AC882" s="141">
        <f t="shared" si="927"/>
        <v>0</v>
      </c>
      <c r="AD882" s="141">
        <f t="shared" si="927"/>
        <v>0</v>
      </c>
      <c r="AE882" s="141">
        <f t="shared" si="927"/>
        <v>0</v>
      </c>
      <c r="AF882" s="141">
        <f t="shared" si="927"/>
        <v>0</v>
      </c>
      <c r="AG882" s="141">
        <f t="shared" si="927"/>
        <v>0</v>
      </c>
      <c r="AH882" s="141">
        <f t="shared" si="927"/>
        <v>0</v>
      </c>
      <c r="AI882" s="141">
        <f t="shared" si="927"/>
        <v>0</v>
      </c>
      <c r="AJ882" s="141">
        <f t="shared" si="927"/>
        <v>0</v>
      </c>
      <c r="AK882" s="141">
        <f t="shared" si="927"/>
        <v>0</v>
      </c>
      <c r="AL882" s="141">
        <f t="shared" si="927"/>
        <v>0</v>
      </c>
      <c r="AM882" s="141">
        <f t="shared" si="927"/>
        <v>0</v>
      </c>
      <c r="AN882" s="141">
        <f t="shared" si="927"/>
        <v>0</v>
      </c>
      <c r="AO882" s="141">
        <f t="shared" si="927"/>
        <v>0</v>
      </c>
      <c r="AP882" s="141">
        <f t="shared" si="927"/>
        <v>0</v>
      </c>
      <c r="AQ882" s="141">
        <f t="shared" si="927"/>
        <v>0</v>
      </c>
      <c r="AR882" s="141">
        <f t="shared" si="927"/>
        <v>0</v>
      </c>
      <c r="AS882" s="141">
        <f t="shared" si="927"/>
        <v>0</v>
      </c>
      <c r="AT882" s="141">
        <f t="shared" si="927"/>
        <v>0</v>
      </c>
      <c r="AU882" s="141">
        <f t="shared" si="927"/>
        <v>0</v>
      </c>
      <c r="AV882" s="141">
        <f t="shared" si="927"/>
        <v>0</v>
      </c>
      <c r="AW882" s="141">
        <f t="shared" si="927"/>
        <v>0</v>
      </c>
      <c r="AX882" s="141">
        <f t="shared" si="927"/>
        <v>0</v>
      </c>
      <c r="AY882" s="141">
        <f t="shared" si="927"/>
        <v>0</v>
      </c>
      <c r="AZ882" s="141">
        <f t="shared" si="927"/>
        <v>0</v>
      </c>
      <c r="BA882" s="141">
        <f t="shared" si="927"/>
        <v>0</v>
      </c>
      <c r="BB882" s="290"/>
      <c r="BC882" s="170"/>
    </row>
    <row r="883" spans="1:55" ht="50.25" customHeight="1">
      <c r="A883" s="288"/>
      <c r="B883" s="287"/>
      <c r="C883" s="287"/>
      <c r="D883" s="168" t="s">
        <v>2</v>
      </c>
      <c r="E883" s="141">
        <f t="shared" si="913"/>
        <v>0</v>
      </c>
      <c r="F883" s="141">
        <f t="shared" si="914"/>
        <v>0</v>
      </c>
      <c r="G883" s="145"/>
      <c r="H883" s="141">
        <f t="shared" ref="H883:BA883" si="928">H890+H897+H904+H911+H918</f>
        <v>0</v>
      </c>
      <c r="I883" s="141">
        <f t="shared" si="928"/>
        <v>0</v>
      </c>
      <c r="J883" s="141">
        <f t="shared" si="928"/>
        <v>0</v>
      </c>
      <c r="K883" s="141">
        <f t="shared" si="928"/>
        <v>0</v>
      </c>
      <c r="L883" s="141">
        <f t="shared" si="928"/>
        <v>0</v>
      </c>
      <c r="M883" s="141">
        <f t="shared" si="928"/>
        <v>0</v>
      </c>
      <c r="N883" s="141">
        <f t="shared" si="928"/>
        <v>0</v>
      </c>
      <c r="O883" s="141">
        <f t="shared" si="928"/>
        <v>0</v>
      </c>
      <c r="P883" s="141">
        <f t="shared" si="928"/>
        <v>0</v>
      </c>
      <c r="Q883" s="141">
        <f t="shared" si="928"/>
        <v>0</v>
      </c>
      <c r="R883" s="141">
        <f t="shared" si="928"/>
        <v>0</v>
      </c>
      <c r="S883" s="141">
        <f t="shared" si="928"/>
        <v>0</v>
      </c>
      <c r="T883" s="141">
        <f t="shared" si="928"/>
        <v>0</v>
      </c>
      <c r="U883" s="141">
        <f t="shared" si="928"/>
        <v>0</v>
      </c>
      <c r="V883" s="141">
        <f t="shared" si="928"/>
        <v>0</v>
      </c>
      <c r="W883" s="141">
        <f t="shared" si="928"/>
        <v>0</v>
      </c>
      <c r="X883" s="141">
        <f t="shared" si="928"/>
        <v>0</v>
      </c>
      <c r="Y883" s="141">
        <f t="shared" si="928"/>
        <v>0</v>
      </c>
      <c r="Z883" s="141">
        <f t="shared" si="928"/>
        <v>0</v>
      </c>
      <c r="AA883" s="141">
        <f t="shared" si="928"/>
        <v>0</v>
      </c>
      <c r="AB883" s="141">
        <f t="shared" si="928"/>
        <v>0</v>
      </c>
      <c r="AC883" s="141">
        <f t="shared" si="928"/>
        <v>0</v>
      </c>
      <c r="AD883" s="141">
        <f t="shared" si="928"/>
        <v>0</v>
      </c>
      <c r="AE883" s="141">
        <f t="shared" si="928"/>
        <v>0</v>
      </c>
      <c r="AF883" s="141">
        <f t="shared" si="928"/>
        <v>0</v>
      </c>
      <c r="AG883" s="141">
        <f t="shared" si="928"/>
        <v>0</v>
      </c>
      <c r="AH883" s="141">
        <f t="shared" si="928"/>
        <v>0</v>
      </c>
      <c r="AI883" s="141">
        <f t="shared" si="928"/>
        <v>0</v>
      </c>
      <c r="AJ883" s="141">
        <f t="shared" si="928"/>
        <v>0</v>
      </c>
      <c r="AK883" s="141">
        <f t="shared" si="928"/>
        <v>0</v>
      </c>
      <c r="AL883" s="141">
        <f t="shared" si="928"/>
        <v>0</v>
      </c>
      <c r="AM883" s="141">
        <f t="shared" si="928"/>
        <v>0</v>
      </c>
      <c r="AN883" s="141">
        <f t="shared" si="928"/>
        <v>0</v>
      </c>
      <c r="AO883" s="141">
        <f t="shared" si="928"/>
        <v>0</v>
      </c>
      <c r="AP883" s="141">
        <f t="shared" si="928"/>
        <v>0</v>
      </c>
      <c r="AQ883" s="141">
        <f t="shared" si="928"/>
        <v>0</v>
      </c>
      <c r="AR883" s="141">
        <f t="shared" si="928"/>
        <v>0</v>
      </c>
      <c r="AS883" s="141">
        <f t="shared" si="928"/>
        <v>0</v>
      </c>
      <c r="AT883" s="141">
        <f t="shared" si="928"/>
        <v>0</v>
      </c>
      <c r="AU883" s="141">
        <f t="shared" si="928"/>
        <v>0</v>
      </c>
      <c r="AV883" s="141">
        <f t="shared" si="928"/>
        <v>0</v>
      </c>
      <c r="AW883" s="141">
        <f t="shared" si="928"/>
        <v>0</v>
      </c>
      <c r="AX883" s="141">
        <f t="shared" si="928"/>
        <v>0</v>
      </c>
      <c r="AY883" s="141">
        <f t="shared" si="928"/>
        <v>0</v>
      </c>
      <c r="AZ883" s="141">
        <f t="shared" si="928"/>
        <v>0</v>
      </c>
      <c r="BA883" s="141">
        <f t="shared" si="928"/>
        <v>0</v>
      </c>
      <c r="BB883" s="290"/>
      <c r="BC883" s="170"/>
    </row>
    <row r="884" spans="1:55" ht="22.5" customHeight="1">
      <c r="A884" s="288"/>
      <c r="B884" s="287"/>
      <c r="C884" s="287"/>
      <c r="D884" s="213" t="s">
        <v>267</v>
      </c>
      <c r="E884" s="141">
        <f>H884+K884+N884+Q884+T884+W884+Z884+AE884+AJ884+AO884+AT884+AY884</f>
        <v>0</v>
      </c>
      <c r="F884" s="141">
        <f t="shared" si="914"/>
        <v>0</v>
      </c>
      <c r="G884" s="145"/>
      <c r="H884" s="141">
        <f t="shared" ref="H884:BA884" si="929">H891+H898+H905+H912+H919</f>
        <v>0</v>
      </c>
      <c r="I884" s="141">
        <f t="shared" si="929"/>
        <v>0</v>
      </c>
      <c r="J884" s="141">
        <f t="shared" si="929"/>
        <v>0</v>
      </c>
      <c r="K884" s="141">
        <f t="shared" si="929"/>
        <v>0</v>
      </c>
      <c r="L884" s="141">
        <f t="shared" si="929"/>
        <v>0</v>
      </c>
      <c r="M884" s="141">
        <f t="shared" si="929"/>
        <v>0</v>
      </c>
      <c r="N884" s="141">
        <f t="shared" si="929"/>
        <v>0</v>
      </c>
      <c r="O884" s="141">
        <f t="shared" si="929"/>
        <v>0</v>
      </c>
      <c r="P884" s="141">
        <f t="shared" si="929"/>
        <v>0</v>
      </c>
      <c r="Q884" s="141">
        <f t="shared" si="929"/>
        <v>0</v>
      </c>
      <c r="R884" s="141">
        <f t="shared" si="929"/>
        <v>0</v>
      </c>
      <c r="S884" s="141">
        <f t="shared" si="929"/>
        <v>0</v>
      </c>
      <c r="T884" s="141">
        <f t="shared" si="929"/>
        <v>0</v>
      </c>
      <c r="U884" s="141">
        <f t="shared" si="929"/>
        <v>0</v>
      </c>
      <c r="V884" s="141">
        <f t="shared" si="929"/>
        <v>0</v>
      </c>
      <c r="W884" s="141">
        <f t="shared" si="929"/>
        <v>0</v>
      </c>
      <c r="X884" s="141">
        <f t="shared" si="929"/>
        <v>0</v>
      </c>
      <c r="Y884" s="141">
        <f t="shared" si="929"/>
        <v>0</v>
      </c>
      <c r="Z884" s="141">
        <f t="shared" si="929"/>
        <v>0</v>
      </c>
      <c r="AA884" s="141">
        <f t="shared" si="929"/>
        <v>0</v>
      </c>
      <c r="AB884" s="141">
        <f t="shared" si="929"/>
        <v>0</v>
      </c>
      <c r="AC884" s="141">
        <f t="shared" si="929"/>
        <v>0</v>
      </c>
      <c r="AD884" s="141">
        <f t="shared" si="929"/>
        <v>0</v>
      </c>
      <c r="AE884" s="141">
        <f t="shared" si="929"/>
        <v>0</v>
      </c>
      <c r="AF884" s="141">
        <f t="shared" si="929"/>
        <v>0</v>
      </c>
      <c r="AG884" s="141">
        <f t="shared" si="929"/>
        <v>0</v>
      </c>
      <c r="AH884" s="141">
        <f t="shared" si="929"/>
        <v>0</v>
      </c>
      <c r="AI884" s="141">
        <f t="shared" si="929"/>
        <v>0</v>
      </c>
      <c r="AJ884" s="141">
        <f t="shared" si="929"/>
        <v>0</v>
      </c>
      <c r="AK884" s="141">
        <f t="shared" si="929"/>
        <v>0</v>
      </c>
      <c r="AL884" s="141">
        <f t="shared" si="929"/>
        <v>0</v>
      </c>
      <c r="AM884" s="141">
        <f t="shared" si="929"/>
        <v>0</v>
      </c>
      <c r="AN884" s="141">
        <f t="shared" si="929"/>
        <v>0</v>
      </c>
      <c r="AO884" s="141">
        <f t="shared" si="929"/>
        <v>0</v>
      </c>
      <c r="AP884" s="141">
        <f t="shared" si="929"/>
        <v>0</v>
      </c>
      <c r="AQ884" s="141">
        <f t="shared" si="929"/>
        <v>0</v>
      </c>
      <c r="AR884" s="141">
        <f t="shared" si="929"/>
        <v>0</v>
      </c>
      <c r="AS884" s="141">
        <f t="shared" si="929"/>
        <v>0</v>
      </c>
      <c r="AT884" s="141">
        <f t="shared" si="929"/>
        <v>0</v>
      </c>
      <c r="AU884" s="141">
        <f t="shared" si="929"/>
        <v>0</v>
      </c>
      <c r="AV884" s="141">
        <f t="shared" si="929"/>
        <v>0</v>
      </c>
      <c r="AW884" s="141">
        <f t="shared" si="929"/>
        <v>0</v>
      </c>
      <c r="AX884" s="141">
        <f t="shared" si="929"/>
        <v>0</v>
      </c>
      <c r="AY884" s="141">
        <f t="shared" si="929"/>
        <v>0</v>
      </c>
      <c r="AZ884" s="141">
        <f t="shared" si="929"/>
        <v>0</v>
      </c>
      <c r="BA884" s="141">
        <f t="shared" si="929"/>
        <v>0</v>
      </c>
      <c r="BB884" s="290"/>
      <c r="BC884" s="170"/>
    </row>
    <row r="885" spans="1:55" ht="82.5" customHeight="1">
      <c r="A885" s="288"/>
      <c r="B885" s="287"/>
      <c r="C885" s="287"/>
      <c r="D885" s="213" t="s">
        <v>273</v>
      </c>
      <c r="E885" s="141">
        <f t="shared" ref="E885:E925" si="930">H885+K885+N885+Q885+T885+W885+Z885+AE885+AJ885+AO885+AT885+AY885</f>
        <v>0</v>
      </c>
      <c r="F885" s="141">
        <f t="shared" si="914"/>
        <v>0</v>
      </c>
      <c r="G885" s="145"/>
      <c r="H885" s="141">
        <f t="shared" ref="H885:BA885" si="931">H892+H899+H906+H913+H920</f>
        <v>0</v>
      </c>
      <c r="I885" s="141">
        <f t="shared" si="931"/>
        <v>0</v>
      </c>
      <c r="J885" s="141">
        <f t="shared" si="931"/>
        <v>0</v>
      </c>
      <c r="K885" s="141">
        <f t="shared" si="931"/>
        <v>0</v>
      </c>
      <c r="L885" s="141">
        <f t="shared" si="931"/>
        <v>0</v>
      </c>
      <c r="M885" s="141">
        <f t="shared" si="931"/>
        <v>0</v>
      </c>
      <c r="N885" s="141">
        <f t="shared" si="931"/>
        <v>0</v>
      </c>
      <c r="O885" s="141">
        <f t="shared" si="931"/>
        <v>0</v>
      </c>
      <c r="P885" s="141">
        <f t="shared" si="931"/>
        <v>0</v>
      </c>
      <c r="Q885" s="141">
        <f t="shared" si="931"/>
        <v>0</v>
      </c>
      <c r="R885" s="141">
        <f t="shared" si="931"/>
        <v>0</v>
      </c>
      <c r="S885" s="141">
        <f t="shared" si="931"/>
        <v>0</v>
      </c>
      <c r="T885" s="141">
        <f t="shared" si="931"/>
        <v>0</v>
      </c>
      <c r="U885" s="141">
        <f t="shared" si="931"/>
        <v>0</v>
      </c>
      <c r="V885" s="141">
        <f t="shared" si="931"/>
        <v>0</v>
      </c>
      <c r="W885" s="141">
        <f t="shared" si="931"/>
        <v>0</v>
      </c>
      <c r="X885" s="141">
        <f t="shared" si="931"/>
        <v>0</v>
      </c>
      <c r="Y885" s="141">
        <f t="shared" si="931"/>
        <v>0</v>
      </c>
      <c r="Z885" s="141">
        <f t="shared" si="931"/>
        <v>0</v>
      </c>
      <c r="AA885" s="141">
        <f t="shared" si="931"/>
        <v>0</v>
      </c>
      <c r="AB885" s="141">
        <f t="shared" si="931"/>
        <v>0</v>
      </c>
      <c r="AC885" s="141">
        <f t="shared" si="931"/>
        <v>0</v>
      </c>
      <c r="AD885" s="141">
        <f t="shared" si="931"/>
        <v>0</v>
      </c>
      <c r="AE885" s="141">
        <f t="shared" si="931"/>
        <v>0</v>
      </c>
      <c r="AF885" s="141">
        <f t="shared" si="931"/>
        <v>0</v>
      </c>
      <c r="AG885" s="141">
        <f t="shared" si="931"/>
        <v>0</v>
      </c>
      <c r="AH885" s="141">
        <f t="shared" si="931"/>
        <v>0</v>
      </c>
      <c r="AI885" s="141">
        <f t="shared" si="931"/>
        <v>0</v>
      </c>
      <c r="AJ885" s="141">
        <f t="shared" si="931"/>
        <v>0</v>
      </c>
      <c r="AK885" s="141">
        <f t="shared" si="931"/>
        <v>0</v>
      </c>
      <c r="AL885" s="141">
        <f t="shared" si="931"/>
        <v>0</v>
      </c>
      <c r="AM885" s="141">
        <f t="shared" si="931"/>
        <v>0</v>
      </c>
      <c r="AN885" s="141">
        <f t="shared" si="931"/>
        <v>0</v>
      </c>
      <c r="AO885" s="141">
        <f t="shared" si="931"/>
        <v>0</v>
      </c>
      <c r="AP885" s="141">
        <f t="shared" si="931"/>
        <v>0</v>
      </c>
      <c r="AQ885" s="141">
        <f t="shared" si="931"/>
        <v>0</v>
      </c>
      <c r="AR885" s="141">
        <f t="shared" si="931"/>
        <v>0</v>
      </c>
      <c r="AS885" s="141">
        <f t="shared" si="931"/>
        <v>0</v>
      </c>
      <c r="AT885" s="141">
        <f t="shared" si="931"/>
        <v>0</v>
      </c>
      <c r="AU885" s="141">
        <f t="shared" si="931"/>
        <v>0</v>
      </c>
      <c r="AV885" s="141">
        <f t="shared" si="931"/>
        <v>0</v>
      </c>
      <c r="AW885" s="141">
        <f t="shared" si="931"/>
        <v>0</v>
      </c>
      <c r="AX885" s="141">
        <f t="shared" si="931"/>
        <v>0</v>
      </c>
      <c r="AY885" s="141">
        <f t="shared" si="931"/>
        <v>0</v>
      </c>
      <c r="AZ885" s="141">
        <f t="shared" si="931"/>
        <v>0</v>
      </c>
      <c r="BA885" s="141">
        <f t="shared" si="931"/>
        <v>0</v>
      </c>
      <c r="BB885" s="290"/>
      <c r="BC885" s="170"/>
    </row>
    <row r="886" spans="1:55" ht="22.5" customHeight="1">
      <c r="A886" s="288"/>
      <c r="B886" s="287"/>
      <c r="C886" s="287"/>
      <c r="D886" s="213" t="s">
        <v>268</v>
      </c>
      <c r="E886" s="141">
        <f t="shared" si="930"/>
        <v>0</v>
      </c>
      <c r="F886" s="141">
        <f t="shared" si="914"/>
        <v>0</v>
      </c>
      <c r="G886" s="145"/>
      <c r="H886" s="141"/>
      <c r="I886" s="141"/>
      <c r="J886" s="145"/>
      <c r="K886" s="141"/>
      <c r="L886" s="141"/>
      <c r="M886" s="145"/>
      <c r="N886" s="141"/>
      <c r="O886" s="141"/>
      <c r="P886" s="145"/>
      <c r="Q886" s="141"/>
      <c r="R886" s="141"/>
      <c r="S886" s="145"/>
      <c r="T886" s="141"/>
      <c r="U886" s="141"/>
      <c r="V886" s="145"/>
      <c r="W886" s="141"/>
      <c r="X886" s="141"/>
      <c r="Y886" s="145"/>
      <c r="Z886" s="141"/>
      <c r="AA886" s="141"/>
      <c r="AB886" s="145"/>
      <c r="AC886" s="145"/>
      <c r="AD886" s="145"/>
      <c r="AE886" s="141"/>
      <c r="AF886" s="141"/>
      <c r="AG886" s="145"/>
      <c r="AH886" s="145"/>
      <c r="AI886" s="145"/>
      <c r="AJ886" s="141"/>
      <c r="AK886" s="141"/>
      <c r="AL886" s="145"/>
      <c r="AM886" s="145"/>
      <c r="AN886" s="145"/>
      <c r="AO886" s="141"/>
      <c r="AP886" s="141"/>
      <c r="AQ886" s="145"/>
      <c r="AR886" s="145"/>
      <c r="AS886" s="145"/>
      <c r="AT886" s="141"/>
      <c r="AU886" s="141"/>
      <c r="AV886" s="145"/>
      <c r="AW886" s="145"/>
      <c r="AX886" s="145"/>
      <c r="AY886" s="145"/>
      <c r="AZ886" s="145"/>
      <c r="BA886" s="145"/>
      <c r="BB886" s="290"/>
      <c r="BC886" s="170"/>
    </row>
    <row r="887" spans="1:55" ht="31.2">
      <c r="A887" s="288"/>
      <c r="B887" s="287"/>
      <c r="C887" s="287"/>
      <c r="D887" s="216" t="s">
        <v>43</v>
      </c>
      <c r="E887" s="141">
        <f t="shared" si="930"/>
        <v>0</v>
      </c>
      <c r="F887" s="141">
        <f t="shared" si="914"/>
        <v>0</v>
      </c>
      <c r="G887" s="145"/>
      <c r="H887" s="141"/>
      <c r="I887" s="141"/>
      <c r="J887" s="145"/>
      <c r="K887" s="141"/>
      <c r="L887" s="141"/>
      <c r="M887" s="145"/>
      <c r="N887" s="141"/>
      <c r="O887" s="141"/>
      <c r="P887" s="145"/>
      <c r="Q887" s="141"/>
      <c r="R887" s="141"/>
      <c r="S887" s="145"/>
      <c r="T887" s="141"/>
      <c r="U887" s="141"/>
      <c r="V887" s="145"/>
      <c r="W887" s="141"/>
      <c r="X887" s="141"/>
      <c r="Y887" s="145"/>
      <c r="Z887" s="141"/>
      <c r="AA887" s="141"/>
      <c r="AB887" s="145"/>
      <c r="AC887" s="145"/>
      <c r="AD887" s="145"/>
      <c r="AE887" s="141"/>
      <c r="AF887" s="141"/>
      <c r="AG887" s="145"/>
      <c r="AH887" s="145"/>
      <c r="AI887" s="145"/>
      <c r="AJ887" s="141"/>
      <c r="AK887" s="141"/>
      <c r="AL887" s="145"/>
      <c r="AM887" s="145"/>
      <c r="AN887" s="145"/>
      <c r="AO887" s="141"/>
      <c r="AP887" s="141"/>
      <c r="AQ887" s="145"/>
      <c r="AR887" s="145"/>
      <c r="AS887" s="145"/>
      <c r="AT887" s="141"/>
      <c r="AU887" s="141"/>
      <c r="AV887" s="145"/>
      <c r="AW887" s="145"/>
      <c r="AX887" s="145"/>
      <c r="AY887" s="145"/>
      <c r="AZ887" s="145"/>
      <c r="BA887" s="145"/>
      <c r="BB887" s="291"/>
      <c r="BC887" s="170"/>
    </row>
    <row r="888" spans="1:55" ht="22.5" hidden="1" customHeight="1">
      <c r="A888" s="288" t="s">
        <v>335</v>
      </c>
      <c r="B888" s="287"/>
      <c r="C888" s="287" t="s">
        <v>292</v>
      </c>
      <c r="D888" s="148" t="s">
        <v>41</v>
      </c>
      <c r="E888" s="141">
        <f t="shared" si="930"/>
        <v>0</v>
      </c>
      <c r="F888" s="141">
        <f t="shared" ref="F888:F894" si="932">I888+L888+O888+R888+U888+X888+AA888+AF888+AK888+AP888+AU888+AZ888</f>
        <v>0</v>
      </c>
      <c r="G888" s="145"/>
      <c r="H888" s="141">
        <f>H889+H890+H891+H893+H894</f>
        <v>0</v>
      </c>
      <c r="I888" s="141">
        <f t="shared" ref="I888" si="933">I889+I890+I891+I893+I894</f>
        <v>0</v>
      </c>
      <c r="J888" s="141"/>
      <c r="K888" s="141">
        <f t="shared" ref="K888:L888" si="934">K889+K890+K891+K893+K894</f>
        <v>0</v>
      </c>
      <c r="L888" s="141">
        <f t="shared" si="934"/>
        <v>0</v>
      </c>
      <c r="M888" s="141"/>
      <c r="N888" s="141">
        <f t="shared" ref="N888:O888" si="935">N889+N890+N891+N893+N894</f>
        <v>0</v>
      </c>
      <c r="O888" s="141">
        <f t="shared" si="935"/>
        <v>0</v>
      </c>
      <c r="P888" s="141"/>
      <c r="Q888" s="141">
        <f t="shared" ref="Q888:R888" si="936">Q889+Q890+Q891+Q893+Q894</f>
        <v>0</v>
      </c>
      <c r="R888" s="141">
        <f t="shared" si="936"/>
        <v>0</v>
      </c>
      <c r="S888" s="141"/>
      <c r="T888" s="141">
        <f t="shared" ref="T888:U888" si="937">T889+T890+T891+T893+T894</f>
        <v>0</v>
      </c>
      <c r="U888" s="141">
        <f t="shared" si="937"/>
        <v>0</v>
      </c>
      <c r="V888" s="141"/>
      <c r="W888" s="141">
        <f t="shared" ref="W888:X888" si="938">W889+W890+W891+W893+W894</f>
        <v>0</v>
      </c>
      <c r="X888" s="141">
        <f t="shared" si="938"/>
        <v>0</v>
      </c>
      <c r="Y888" s="141"/>
      <c r="Z888" s="141">
        <f t="shared" ref="Z888:AC888" si="939">Z889+Z890+Z891+Z893+Z894</f>
        <v>0</v>
      </c>
      <c r="AA888" s="141">
        <f t="shared" si="939"/>
        <v>0</v>
      </c>
      <c r="AB888" s="141">
        <f t="shared" si="939"/>
        <v>0</v>
      </c>
      <c r="AC888" s="141">
        <f t="shared" si="939"/>
        <v>0</v>
      </c>
      <c r="AD888" s="141"/>
      <c r="AE888" s="141">
        <f t="shared" ref="AE888:AH888" si="940">AE889+AE890+AE891+AE893+AE894</f>
        <v>0</v>
      </c>
      <c r="AF888" s="141">
        <f t="shared" si="940"/>
        <v>0</v>
      </c>
      <c r="AG888" s="141">
        <f t="shared" si="940"/>
        <v>0</v>
      </c>
      <c r="AH888" s="141">
        <f t="shared" si="940"/>
        <v>0</v>
      </c>
      <c r="AI888" s="141"/>
      <c r="AJ888" s="141">
        <f t="shared" ref="AJ888:AM888" si="941">AJ889+AJ890+AJ891+AJ893+AJ894</f>
        <v>0</v>
      </c>
      <c r="AK888" s="141">
        <f t="shared" si="941"/>
        <v>0</v>
      </c>
      <c r="AL888" s="141">
        <f t="shared" si="941"/>
        <v>0</v>
      </c>
      <c r="AM888" s="141">
        <f t="shared" si="941"/>
        <v>0</v>
      </c>
      <c r="AN888" s="141"/>
      <c r="AO888" s="141">
        <f t="shared" ref="AO888:AR888" si="942">AO889+AO890+AO891+AO893+AO894</f>
        <v>0</v>
      </c>
      <c r="AP888" s="141">
        <f t="shared" si="942"/>
        <v>0</v>
      </c>
      <c r="AQ888" s="141">
        <f t="shared" si="942"/>
        <v>0</v>
      </c>
      <c r="AR888" s="141">
        <f t="shared" si="942"/>
        <v>0</v>
      </c>
      <c r="AS888" s="141"/>
      <c r="AT888" s="141">
        <f t="shared" ref="AT888" si="943">AT889+AT890+AT891+AT893+AT894</f>
        <v>0</v>
      </c>
      <c r="AU888" s="141"/>
      <c r="AV888" s="141">
        <f t="shared" ref="AV888:AW888" si="944">AV889+AV890+AV891+AV893+AV894</f>
        <v>0</v>
      </c>
      <c r="AW888" s="141">
        <f t="shared" si="944"/>
        <v>0</v>
      </c>
      <c r="AX888" s="141"/>
      <c r="AY888" s="141">
        <f t="shared" ref="AY888:AZ888" si="945">AY889+AY890+AY891+AY893+AY894</f>
        <v>0</v>
      </c>
      <c r="AZ888" s="141">
        <f t="shared" si="945"/>
        <v>0</v>
      </c>
      <c r="BA888" s="145"/>
      <c r="BB888" s="289" t="s">
        <v>408</v>
      </c>
      <c r="BC888" s="205"/>
    </row>
    <row r="889" spans="1:55" ht="32.25" hidden="1" customHeight="1">
      <c r="A889" s="288"/>
      <c r="B889" s="287"/>
      <c r="C889" s="287"/>
      <c r="D889" s="146" t="s">
        <v>37</v>
      </c>
      <c r="E889" s="141">
        <f t="shared" si="930"/>
        <v>0</v>
      </c>
      <c r="F889" s="141">
        <f t="shared" si="932"/>
        <v>0</v>
      </c>
      <c r="G889" s="145"/>
      <c r="H889" s="141"/>
      <c r="I889" s="141"/>
      <c r="J889" s="145"/>
      <c r="K889" s="141"/>
      <c r="L889" s="141"/>
      <c r="M889" s="145"/>
      <c r="N889" s="141"/>
      <c r="O889" s="141"/>
      <c r="P889" s="145"/>
      <c r="Q889" s="141"/>
      <c r="R889" s="141"/>
      <c r="S889" s="145"/>
      <c r="T889" s="141"/>
      <c r="U889" s="141"/>
      <c r="V889" s="145"/>
      <c r="W889" s="141"/>
      <c r="X889" s="141"/>
      <c r="Y889" s="145"/>
      <c r="Z889" s="141"/>
      <c r="AA889" s="141"/>
      <c r="AB889" s="145"/>
      <c r="AC889" s="145"/>
      <c r="AD889" s="145"/>
      <c r="AE889" s="141"/>
      <c r="AF889" s="141"/>
      <c r="AG889" s="145"/>
      <c r="AH889" s="145"/>
      <c r="AI889" s="145"/>
      <c r="AJ889" s="141"/>
      <c r="AK889" s="141"/>
      <c r="AL889" s="145"/>
      <c r="AM889" s="145"/>
      <c r="AN889" s="145"/>
      <c r="AO889" s="141"/>
      <c r="AP889" s="141"/>
      <c r="AQ889" s="145"/>
      <c r="AR889" s="145"/>
      <c r="AS889" s="145"/>
      <c r="AT889" s="141"/>
      <c r="AU889" s="141"/>
      <c r="AV889" s="145"/>
      <c r="AW889" s="145"/>
      <c r="AX889" s="145"/>
      <c r="AY889" s="145"/>
      <c r="AZ889" s="145"/>
      <c r="BA889" s="145"/>
      <c r="BB889" s="290"/>
      <c r="BC889" s="205"/>
    </row>
    <row r="890" spans="1:55" ht="50.25" hidden="1" customHeight="1">
      <c r="A890" s="288"/>
      <c r="B890" s="287"/>
      <c r="C890" s="287"/>
      <c r="D890" s="168" t="s">
        <v>2</v>
      </c>
      <c r="E890" s="141">
        <f t="shared" si="930"/>
        <v>0</v>
      </c>
      <c r="F890" s="141">
        <f t="shared" si="932"/>
        <v>0</v>
      </c>
      <c r="G890" s="145"/>
      <c r="H890" s="141"/>
      <c r="I890" s="141"/>
      <c r="J890" s="145"/>
      <c r="K890" s="141"/>
      <c r="L890" s="141"/>
      <c r="M890" s="145"/>
      <c r="N890" s="141"/>
      <c r="O890" s="141"/>
      <c r="P890" s="145"/>
      <c r="Q890" s="141"/>
      <c r="R890" s="141"/>
      <c r="S890" s="145"/>
      <c r="T890" s="141"/>
      <c r="U890" s="141"/>
      <c r="V890" s="145"/>
      <c r="W890" s="141"/>
      <c r="X890" s="141"/>
      <c r="Y890" s="145"/>
      <c r="Z890" s="141"/>
      <c r="AA890" s="141"/>
      <c r="AB890" s="145"/>
      <c r="AC890" s="145"/>
      <c r="AD890" s="145"/>
      <c r="AE890" s="141"/>
      <c r="AF890" s="141"/>
      <c r="AG890" s="145"/>
      <c r="AH890" s="145"/>
      <c r="AI890" s="145"/>
      <c r="AJ890" s="141"/>
      <c r="AK890" s="141"/>
      <c r="AL890" s="145"/>
      <c r="AM890" s="145"/>
      <c r="AN890" s="145"/>
      <c r="AO890" s="141"/>
      <c r="AP890" s="141"/>
      <c r="AQ890" s="145"/>
      <c r="AR890" s="145"/>
      <c r="AS890" s="145"/>
      <c r="AT890" s="141"/>
      <c r="AU890" s="141"/>
      <c r="AV890" s="145"/>
      <c r="AW890" s="145"/>
      <c r="AX890" s="145"/>
      <c r="AY890" s="145"/>
      <c r="AZ890" s="145"/>
      <c r="BA890" s="145"/>
      <c r="BB890" s="290"/>
      <c r="BC890" s="205"/>
    </row>
    <row r="891" spans="1:55" ht="22.5" hidden="1" customHeight="1">
      <c r="A891" s="288"/>
      <c r="B891" s="287"/>
      <c r="C891" s="287"/>
      <c r="D891" s="213" t="s">
        <v>267</v>
      </c>
      <c r="E891" s="141">
        <f>H891+K891+N891+Q891+T891+W891+Z891+AE891+AJ891+AO891+AT891+AY891</f>
        <v>0</v>
      </c>
      <c r="F891" s="141">
        <f t="shared" si="932"/>
        <v>0</v>
      </c>
      <c r="G891" s="145"/>
      <c r="H891" s="141"/>
      <c r="I891" s="141"/>
      <c r="J891" s="145"/>
      <c r="K891" s="141"/>
      <c r="L891" s="141"/>
      <c r="M891" s="145"/>
      <c r="N891" s="141"/>
      <c r="O891" s="141"/>
      <c r="P891" s="145"/>
      <c r="Q891" s="141"/>
      <c r="R891" s="141"/>
      <c r="S891" s="145"/>
      <c r="T891" s="141"/>
      <c r="U891" s="141"/>
      <c r="V891" s="145"/>
      <c r="W891" s="141"/>
      <c r="X891" s="141"/>
      <c r="Y891" s="145"/>
      <c r="Z891" s="141"/>
      <c r="AA891" s="141"/>
      <c r="AB891" s="145"/>
      <c r="AC891" s="145"/>
      <c r="AD891" s="145"/>
      <c r="AE891" s="141"/>
      <c r="AF891" s="141"/>
      <c r="AG891" s="145"/>
      <c r="AH891" s="145"/>
      <c r="AI891" s="145"/>
      <c r="AJ891" s="141"/>
      <c r="AK891" s="141"/>
      <c r="AL891" s="145"/>
      <c r="AM891" s="145"/>
      <c r="AN891" s="145"/>
      <c r="AO891" s="141"/>
      <c r="AP891" s="141"/>
      <c r="AQ891" s="145"/>
      <c r="AR891" s="145"/>
      <c r="AS891" s="145"/>
      <c r="AT891" s="141"/>
      <c r="AU891" s="141"/>
      <c r="AV891" s="145"/>
      <c r="AW891" s="145"/>
      <c r="AX891" s="145"/>
      <c r="AY891" s="141"/>
      <c r="AZ891" s="145"/>
      <c r="BA891" s="145"/>
      <c r="BB891" s="290"/>
      <c r="BC891" s="205"/>
    </row>
    <row r="892" spans="1:55" ht="82.5" hidden="1" customHeight="1">
      <c r="A892" s="288"/>
      <c r="B892" s="287"/>
      <c r="C892" s="287"/>
      <c r="D892" s="213" t="s">
        <v>273</v>
      </c>
      <c r="E892" s="141">
        <f t="shared" ref="E892:E897" si="946">H892+K892+N892+Q892+T892+W892+Z892+AE892+AJ892+AO892+AT892+AY892</f>
        <v>0</v>
      </c>
      <c r="F892" s="141">
        <f t="shared" si="932"/>
        <v>0</v>
      </c>
      <c r="G892" s="145"/>
      <c r="H892" s="141"/>
      <c r="I892" s="141"/>
      <c r="J892" s="145"/>
      <c r="K892" s="141"/>
      <c r="L892" s="141"/>
      <c r="M892" s="145"/>
      <c r="N892" s="141"/>
      <c r="O892" s="141"/>
      <c r="P892" s="145"/>
      <c r="Q892" s="141"/>
      <c r="R892" s="141"/>
      <c r="S892" s="145"/>
      <c r="T892" s="141"/>
      <c r="U892" s="141"/>
      <c r="V892" s="145"/>
      <c r="W892" s="141"/>
      <c r="X892" s="141"/>
      <c r="Y892" s="145"/>
      <c r="Z892" s="141"/>
      <c r="AA892" s="141"/>
      <c r="AB892" s="145"/>
      <c r="AC892" s="145"/>
      <c r="AD892" s="145"/>
      <c r="AE892" s="141"/>
      <c r="AF892" s="141"/>
      <c r="AG892" s="145"/>
      <c r="AH892" s="145"/>
      <c r="AI892" s="145"/>
      <c r="AJ892" s="141"/>
      <c r="AK892" s="141"/>
      <c r="AL892" s="145"/>
      <c r="AM892" s="145"/>
      <c r="AN892" s="145"/>
      <c r="AO892" s="141"/>
      <c r="AP892" s="141"/>
      <c r="AQ892" s="145"/>
      <c r="AR892" s="145"/>
      <c r="AS892" s="145"/>
      <c r="AT892" s="141"/>
      <c r="AU892" s="141"/>
      <c r="AV892" s="145"/>
      <c r="AW892" s="145"/>
      <c r="AX892" s="145"/>
      <c r="AY892" s="145"/>
      <c r="AZ892" s="145"/>
      <c r="BA892" s="145"/>
      <c r="BB892" s="290"/>
      <c r="BC892" s="205"/>
    </row>
    <row r="893" spans="1:55" ht="22.5" hidden="1" customHeight="1">
      <c r="A893" s="288"/>
      <c r="B893" s="287"/>
      <c r="C893" s="287"/>
      <c r="D893" s="213" t="s">
        <v>268</v>
      </c>
      <c r="E893" s="141">
        <f t="shared" si="946"/>
        <v>0</v>
      </c>
      <c r="F893" s="141">
        <f t="shared" si="932"/>
        <v>0</v>
      </c>
      <c r="G893" s="145"/>
      <c r="H893" s="141"/>
      <c r="I893" s="141"/>
      <c r="J893" s="145"/>
      <c r="K893" s="141"/>
      <c r="L893" s="141"/>
      <c r="M893" s="145"/>
      <c r="N893" s="141"/>
      <c r="O893" s="141"/>
      <c r="P893" s="145"/>
      <c r="Q893" s="141"/>
      <c r="R893" s="141"/>
      <c r="S893" s="145"/>
      <c r="T893" s="141"/>
      <c r="U893" s="141"/>
      <c r="V893" s="145"/>
      <c r="W893" s="141"/>
      <c r="X893" s="141"/>
      <c r="Y893" s="145"/>
      <c r="Z893" s="141"/>
      <c r="AA893" s="141"/>
      <c r="AB893" s="145"/>
      <c r="AC893" s="145"/>
      <c r="AD893" s="145"/>
      <c r="AE893" s="141"/>
      <c r="AF893" s="141"/>
      <c r="AG893" s="145"/>
      <c r="AH893" s="145"/>
      <c r="AI893" s="145"/>
      <c r="AJ893" s="141"/>
      <c r="AK893" s="141"/>
      <c r="AL893" s="145"/>
      <c r="AM893" s="145"/>
      <c r="AN893" s="145"/>
      <c r="AO893" s="141"/>
      <c r="AP893" s="141"/>
      <c r="AQ893" s="145"/>
      <c r="AR893" s="145"/>
      <c r="AS893" s="145"/>
      <c r="AT893" s="141"/>
      <c r="AU893" s="141"/>
      <c r="AV893" s="145"/>
      <c r="AW893" s="145"/>
      <c r="AX893" s="145"/>
      <c r="AY893" s="145"/>
      <c r="AZ893" s="145"/>
      <c r="BA893" s="145"/>
      <c r="BB893" s="290"/>
      <c r="BC893" s="205"/>
    </row>
    <row r="894" spans="1:55" ht="31.2" hidden="1">
      <c r="A894" s="288"/>
      <c r="B894" s="287"/>
      <c r="C894" s="287"/>
      <c r="D894" s="216" t="s">
        <v>43</v>
      </c>
      <c r="E894" s="141">
        <f t="shared" si="946"/>
        <v>0</v>
      </c>
      <c r="F894" s="141">
        <f t="shared" si="932"/>
        <v>0</v>
      </c>
      <c r="G894" s="145"/>
      <c r="H894" s="141"/>
      <c r="I894" s="141"/>
      <c r="J894" s="145"/>
      <c r="K894" s="141"/>
      <c r="L894" s="141"/>
      <c r="M894" s="145"/>
      <c r="N894" s="141"/>
      <c r="O894" s="141"/>
      <c r="P894" s="145"/>
      <c r="Q894" s="141"/>
      <c r="R894" s="141"/>
      <c r="S894" s="145"/>
      <c r="T894" s="141"/>
      <c r="U894" s="141"/>
      <c r="V894" s="145"/>
      <c r="W894" s="141"/>
      <c r="X894" s="141"/>
      <c r="Y894" s="145"/>
      <c r="Z894" s="141"/>
      <c r="AA894" s="141"/>
      <c r="AB894" s="145"/>
      <c r="AC894" s="145"/>
      <c r="AD894" s="145"/>
      <c r="AE894" s="141"/>
      <c r="AF894" s="141"/>
      <c r="AG894" s="145"/>
      <c r="AH894" s="145"/>
      <c r="AI894" s="145"/>
      <c r="AJ894" s="141"/>
      <c r="AK894" s="141"/>
      <c r="AL894" s="145"/>
      <c r="AM894" s="145"/>
      <c r="AN894" s="145"/>
      <c r="AO894" s="141"/>
      <c r="AP894" s="141"/>
      <c r="AQ894" s="145"/>
      <c r="AR894" s="145"/>
      <c r="AS894" s="145"/>
      <c r="AT894" s="141"/>
      <c r="AU894" s="141"/>
      <c r="AV894" s="145"/>
      <c r="AW894" s="145"/>
      <c r="AX894" s="145"/>
      <c r="AY894" s="145"/>
      <c r="AZ894" s="145"/>
      <c r="BA894" s="145"/>
      <c r="BB894" s="291"/>
      <c r="BC894" s="205"/>
    </row>
    <row r="895" spans="1:55" ht="22.5" hidden="1" customHeight="1">
      <c r="A895" s="288" t="s">
        <v>568</v>
      </c>
      <c r="B895" s="287"/>
      <c r="C895" s="287" t="s">
        <v>292</v>
      </c>
      <c r="D895" s="148" t="s">
        <v>41</v>
      </c>
      <c r="E895" s="141">
        <f t="shared" si="946"/>
        <v>0</v>
      </c>
      <c r="F895" s="141">
        <f t="shared" ref="F895:F901" si="947">I895+L895+O895+R895+U895+X895+AA895+AF895+AK895+AP895+AU895+AZ895</f>
        <v>0</v>
      </c>
      <c r="G895" s="145"/>
      <c r="H895" s="141">
        <f>H896+H897+H898+H900+H901</f>
        <v>0</v>
      </c>
      <c r="I895" s="141">
        <f t="shared" ref="I895" si="948">I896+I897+I898+I900+I901</f>
        <v>0</v>
      </c>
      <c r="J895" s="141"/>
      <c r="K895" s="141">
        <f t="shared" ref="K895:L895" si="949">K896+K897+K898+K900+K901</f>
        <v>0</v>
      </c>
      <c r="L895" s="141">
        <f t="shared" si="949"/>
        <v>0</v>
      </c>
      <c r="M895" s="141"/>
      <c r="N895" s="141">
        <f t="shared" ref="N895:O895" si="950">N896+N897+N898+N900+N901</f>
        <v>0</v>
      </c>
      <c r="O895" s="141">
        <f t="shared" si="950"/>
        <v>0</v>
      </c>
      <c r="P895" s="141"/>
      <c r="Q895" s="141">
        <f t="shared" ref="Q895:R895" si="951">Q896+Q897+Q898+Q900+Q901</f>
        <v>0</v>
      </c>
      <c r="R895" s="141">
        <f t="shared" si="951"/>
        <v>0</v>
      </c>
      <c r="S895" s="141"/>
      <c r="T895" s="141">
        <f t="shared" ref="T895:U895" si="952">T896+T897+T898+T900+T901</f>
        <v>0</v>
      </c>
      <c r="U895" s="141">
        <f t="shared" si="952"/>
        <v>0</v>
      </c>
      <c r="V895" s="141"/>
      <c r="W895" s="141">
        <f t="shared" ref="W895:X895" si="953">W896+W897+W898+W900+W901</f>
        <v>0</v>
      </c>
      <c r="X895" s="141">
        <f t="shared" si="953"/>
        <v>0</v>
      </c>
      <c r="Y895" s="141"/>
      <c r="Z895" s="141">
        <f t="shared" ref="Z895:AC895" si="954">Z896+Z897+Z898+Z900+Z901</f>
        <v>0</v>
      </c>
      <c r="AA895" s="141">
        <f t="shared" si="954"/>
        <v>0</v>
      </c>
      <c r="AB895" s="141">
        <f t="shared" si="954"/>
        <v>0</v>
      </c>
      <c r="AC895" s="141">
        <f t="shared" si="954"/>
        <v>0</v>
      </c>
      <c r="AD895" s="141"/>
      <c r="AE895" s="141">
        <f t="shared" ref="AE895:AH895" si="955">AE896+AE897+AE898+AE900+AE901</f>
        <v>0</v>
      </c>
      <c r="AF895" s="141">
        <f t="shared" si="955"/>
        <v>0</v>
      </c>
      <c r="AG895" s="141">
        <f t="shared" si="955"/>
        <v>0</v>
      </c>
      <c r="AH895" s="141">
        <f t="shared" si="955"/>
        <v>0</v>
      </c>
      <c r="AI895" s="141"/>
      <c r="AJ895" s="141">
        <f t="shared" ref="AJ895:AM895" si="956">AJ896+AJ897+AJ898+AJ900+AJ901</f>
        <v>0</v>
      </c>
      <c r="AK895" s="141">
        <f t="shared" si="956"/>
        <v>0</v>
      </c>
      <c r="AL895" s="141">
        <f t="shared" si="956"/>
        <v>0</v>
      </c>
      <c r="AM895" s="141">
        <f t="shared" si="956"/>
        <v>0</v>
      </c>
      <c r="AN895" s="141"/>
      <c r="AO895" s="141">
        <f t="shared" ref="AO895:AR895" si="957">AO896+AO897+AO898+AO900+AO901</f>
        <v>0</v>
      </c>
      <c r="AP895" s="141">
        <f t="shared" si="957"/>
        <v>0</v>
      </c>
      <c r="AQ895" s="141">
        <f t="shared" si="957"/>
        <v>0</v>
      </c>
      <c r="AR895" s="141">
        <f t="shared" si="957"/>
        <v>0</v>
      </c>
      <c r="AS895" s="141"/>
      <c r="AT895" s="141">
        <f t="shared" ref="AT895:AU895" si="958">AT896+AT897+AT898+AT900+AT901</f>
        <v>0</v>
      </c>
      <c r="AU895" s="141">
        <f t="shared" si="958"/>
        <v>0</v>
      </c>
      <c r="AV895" s="141">
        <f t="shared" ref="AV895:AW895" si="959">AV896+AV897+AV898+AV900+AV901</f>
        <v>0</v>
      </c>
      <c r="AW895" s="141">
        <f t="shared" si="959"/>
        <v>0</v>
      </c>
      <c r="AX895" s="141"/>
      <c r="AY895" s="141">
        <f t="shared" ref="AY895:AZ895" si="960">AY896+AY897+AY898+AY900+AY901</f>
        <v>0</v>
      </c>
      <c r="AZ895" s="141">
        <f t="shared" si="960"/>
        <v>0</v>
      </c>
      <c r="BA895" s="145"/>
      <c r="BB895" s="289" t="s">
        <v>408</v>
      </c>
      <c r="BC895" s="205"/>
    </row>
    <row r="896" spans="1:55" ht="32.25" hidden="1" customHeight="1">
      <c r="A896" s="288"/>
      <c r="B896" s="287"/>
      <c r="C896" s="287"/>
      <c r="D896" s="146" t="s">
        <v>37</v>
      </c>
      <c r="E896" s="141">
        <f t="shared" si="946"/>
        <v>0</v>
      </c>
      <c r="F896" s="141">
        <f t="shared" si="947"/>
        <v>0</v>
      </c>
      <c r="G896" s="145"/>
      <c r="H896" s="141"/>
      <c r="I896" s="141"/>
      <c r="J896" s="145"/>
      <c r="K896" s="141"/>
      <c r="L896" s="141"/>
      <c r="M896" s="145"/>
      <c r="N896" s="141"/>
      <c r="O896" s="141"/>
      <c r="P896" s="145"/>
      <c r="Q896" s="141"/>
      <c r="R896" s="141"/>
      <c r="S896" s="145"/>
      <c r="T896" s="141"/>
      <c r="U896" s="141"/>
      <c r="V896" s="145"/>
      <c r="W896" s="141"/>
      <c r="X896" s="141"/>
      <c r="Y896" s="145"/>
      <c r="Z896" s="141"/>
      <c r="AA896" s="141"/>
      <c r="AB896" s="145"/>
      <c r="AC896" s="145"/>
      <c r="AD896" s="145"/>
      <c r="AE896" s="141"/>
      <c r="AF896" s="141"/>
      <c r="AG896" s="145"/>
      <c r="AH896" s="145"/>
      <c r="AI896" s="145"/>
      <c r="AJ896" s="141"/>
      <c r="AK896" s="141"/>
      <c r="AL896" s="145"/>
      <c r="AM896" s="145"/>
      <c r="AN896" s="145"/>
      <c r="AO896" s="141"/>
      <c r="AP896" s="141"/>
      <c r="AQ896" s="145"/>
      <c r="AR896" s="145"/>
      <c r="AS896" s="145"/>
      <c r="AT896" s="141"/>
      <c r="AU896" s="141"/>
      <c r="AV896" s="145"/>
      <c r="AW896" s="145"/>
      <c r="AX896" s="145"/>
      <c r="AY896" s="145"/>
      <c r="AZ896" s="145"/>
      <c r="BA896" s="145"/>
      <c r="BB896" s="290"/>
      <c r="BC896" s="205"/>
    </row>
    <row r="897" spans="1:55" ht="50.25" hidden="1" customHeight="1">
      <c r="A897" s="288"/>
      <c r="B897" s="287"/>
      <c r="C897" s="287"/>
      <c r="D897" s="168" t="s">
        <v>2</v>
      </c>
      <c r="E897" s="141">
        <f t="shared" si="946"/>
        <v>0</v>
      </c>
      <c r="F897" s="141">
        <f t="shared" si="947"/>
        <v>0</v>
      </c>
      <c r="G897" s="145"/>
      <c r="H897" s="141"/>
      <c r="I897" s="141"/>
      <c r="J897" s="145"/>
      <c r="K897" s="141"/>
      <c r="L897" s="141"/>
      <c r="M897" s="145"/>
      <c r="N897" s="141"/>
      <c r="O897" s="141"/>
      <c r="P897" s="145"/>
      <c r="Q897" s="141"/>
      <c r="R897" s="141"/>
      <c r="S897" s="145"/>
      <c r="T897" s="141"/>
      <c r="U897" s="141"/>
      <c r="V897" s="145"/>
      <c r="W897" s="141"/>
      <c r="X897" s="141"/>
      <c r="Y897" s="145"/>
      <c r="Z897" s="141"/>
      <c r="AA897" s="141"/>
      <c r="AB897" s="145"/>
      <c r="AC897" s="145"/>
      <c r="AD897" s="145"/>
      <c r="AE897" s="141"/>
      <c r="AF897" s="141"/>
      <c r="AG897" s="145"/>
      <c r="AH897" s="145"/>
      <c r="AI897" s="145"/>
      <c r="AJ897" s="141"/>
      <c r="AK897" s="141"/>
      <c r="AL897" s="145"/>
      <c r="AM897" s="145"/>
      <c r="AN897" s="145"/>
      <c r="AO897" s="141"/>
      <c r="AP897" s="141"/>
      <c r="AQ897" s="145"/>
      <c r="AR897" s="145"/>
      <c r="AS897" s="145"/>
      <c r="AT897" s="141"/>
      <c r="AU897" s="141"/>
      <c r="AV897" s="145"/>
      <c r="AW897" s="145"/>
      <c r="AX897" s="145"/>
      <c r="AY897" s="145"/>
      <c r="AZ897" s="145"/>
      <c r="BA897" s="145"/>
      <c r="BB897" s="290"/>
      <c r="BC897" s="205"/>
    </row>
    <row r="898" spans="1:55" ht="22.5" hidden="1" customHeight="1">
      <c r="A898" s="288"/>
      <c r="B898" s="287"/>
      <c r="C898" s="287"/>
      <c r="D898" s="213" t="s">
        <v>267</v>
      </c>
      <c r="E898" s="141">
        <f>H898+K898+N898+Q898+T898+W898+Z898+AE898+AJ898+AO898+AT898+AY898</f>
        <v>0</v>
      </c>
      <c r="F898" s="141">
        <f t="shared" si="947"/>
        <v>0</v>
      </c>
      <c r="G898" s="145"/>
      <c r="H898" s="141"/>
      <c r="I898" s="141"/>
      <c r="J898" s="145"/>
      <c r="K898" s="141"/>
      <c r="L898" s="141"/>
      <c r="M898" s="145"/>
      <c r="N898" s="141"/>
      <c r="O898" s="141"/>
      <c r="P898" s="145"/>
      <c r="Q898" s="141"/>
      <c r="R898" s="141"/>
      <c r="S898" s="145"/>
      <c r="T898" s="141"/>
      <c r="U898" s="141"/>
      <c r="V898" s="145"/>
      <c r="W898" s="141"/>
      <c r="X898" s="141"/>
      <c r="Y898" s="145"/>
      <c r="Z898" s="141"/>
      <c r="AA898" s="141"/>
      <c r="AB898" s="145"/>
      <c r="AC898" s="145"/>
      <c r="AD898" s="145"/>
      <c r="AE898" s="141"/>
      <c r="AF898" s="141"/>
      <c r="AG898" s="145"/>
      <c r="AH898" s="145"/>
      <c r="AI898" s="145"/>
      <c r="AJ898" s="141"/>
      <c r="AK898" s="141"/>
      <c r="AL898" s="145"/>
      <c r="AM898" s="145"/>
      <c r="AN898" s="145"/>
      <c r="AO898" s="141"/>
      <c r="AP898" s="141"/>
      <c r="AQ898" s="145"/>
      <c r="AR898" s="145"/>
      <c r="AS898" s="145"/>
      <c r="AT898" s="141"/>
      <c r="AU898" s="141"/>
      <c r="AV898" s="145"/>
      <c r="AW898" s="145"/>
      <c r="AX898" s="145"/>
      <c r="AY898" s="145"/>
      <c r="AZ898" s="145"/>
      <c r="BA898" s="145"/>
      <c r="BB898" s="290"/>
      <c r="BC898" s="205"/>
    </row>
    <row r="899" spans="1:55" ht="82.5" hidden="1" customHeight="1">
      <c r="A899" s="288"/>
      <c r="B899" s="287"/>
      <c r="C899" s="287"/>
      <c r="D899" s="213" t="s">
        <v>273</v>
      </c>
      <c r="E899" s="141">
        <f t="shared" ref="E899:E901" si="961">H899+K899+N899+Q899+T899+W899+Z899+AE899+AJ899+AO899+AT899+AY899</f>
        <v>0</v>
      </c>
      <c r="F899" s="141">
        <f t="shared" si="947"/>
        <v>0</v>
      </c>
      <c r="G899" s="145"/>
      <c r="H899" s="141"/>
      <c r="I899" s="141"/>
      <c r="J899" s="145"/>
      <c r="K899" s="141"/>
      <c r="L899" s="141"/>
      <c r="M899" s="145"/>
      <c r="N899" s="141"/>
      <c r="O899" s="141"/>
      <c r="P899" s="145"/>
      <c r="Q899" s="141"/>
      <c r="R899" s="141"/>
      <c r="S899" s="145"/>
      <c r="T899" s="141"/>
      <c r="U899" s="141"/>
      <c r="V899" s="145"/>
      <c r="W899" s="141"/>
      <c r="X899" s="141"/>
      <c r="Y899" s="145"/>
      <c r="Z899" s="141"/>
      <c r="AA899" s="141"/>
      <c r="AB899" s="145"/>
      <c r="AC899" s="145"/>
      <c r="AD899" s="145"/>
      <c r="AE899" s="141"/>
      <c r="AF899" s="141"/>
      <c r="AG899" s="145"/>
      <c r="AH899" s="145"/>
      <c r="AI899" s="145"/>
      <c r="AJ899" s="141"/>
      <c r="AK899" s="141"/>
      <c r="AL899" s="145"/>
      <c r="AM899" s="145"/>
      <c r="AN899" s="145"/>
      <c r="AO899" s="141"/>
      <c r="AP899" s="141"/>
      <c r="AQ899" s="145"/>
      <c r="AR899" s="145"/>
      <c r="AS899" s="145"/>
      <c r="AT899" s="141"/>
      <c r="AU899" s="141"/>
      <c r="AV899" s="145"/>
      <c r="AW899" s="145"/>
      <c r="AX899" s="145"/>
      <c r="AY899" s="145"/>
      <c r="AZ899" s="145"/>
      <c r="BA899" s="145"/>
      <c r="BB899" s="290"/>
      <c r="BC899" s="205"/>
    </row>
    <row r="900" spans="1:55" ht="22.5" hidden="1" customHeight="1">
      <c r="A900" s="288"/>
      <c r="B900" s="287"/>
      <c r="C900" s="287"/>
      <c r="D900" s="213" t="s">
        <v>268</v>
      </c>
      <c r="E900" s="141">
        <f t="shared" si="961"/>
        <v>0</v>
      </c>
      <c r="F900" s="141">
        <f t="shared" si="947"/>
        <v>0</v>
      </c>
      <c r="G900" s="145"/>
      <c r="H900" s="141"/>
      <c r="I900" s="141"/>
      <c r="J900" s="145"/>
      <c r="K900" s="141"/>
      <c r="L900" s="141"/>
      <c r="M900" s="145"/>
      <c r="N900" s="141"/>
      <c r="O900" s="141"/>
      <c r="P900" s="145"/>
      <c r="Q900" s="141"/>
      <c r="R900" s="141"/>
      <c r="S900" s="145"/>
      <c r="T900" s="141"/>
      <c r="U900" s="141"/>
      <c r="V900" s="145"/>
      <c r="W900" s="141"/>
      <c r="X900" s="141"/>
      <c r="Y900" s="145"/>
      <c r="Z900" s="141"/>
      <c r="AA900" s="141"/>
      <c r="AB900" s="145"/>
      <c r="AC900" s="145"/>
      <c r="AD900" s="145"/>
      <c r="AE900" s="141"/>
      <c r="AF900" s="141"/>
      <c r="AG900" s="145"/>
      <c r="AH900" s="145"/>
      <c r="AI900" s="145"/>
      <c r="AJ900" s="141"/>
      <c r="AK900" s="141"/>
      <c r="AL900" s="145"/>
      <c r="AM900" s="145"/>
      <c r="AN900" s="145"/>
      <c r="AO900" s="141"/>
      <c r="AP900" s="141"/>
      <c r="AQ900" s="145"/>
      <c r="AR900" s="145"/>
      <c r="AS900" s="145"/>
      <c r="AT900" s="141"/>
      <c r="AU900" s="141"/>
      <c r="AV900" s="145"/>
      <c r="AW900" s="145"/>
      <c r="AX900" s="145"/>
      <c r="AY900" s="145"/>
      <c r="AZ900" s="145"/>
      <c r="BA900" s="145"/>
      <c r="BB900" s="290"/>
      <c r="BC900" s="205"/>
    </row>
    <row r="901" spans="1:55" ht="31.2" hidden="1">
      <c r="A901" s="288"/>
      <c r="B901" s="287"/>
      <c r="C901" s="287"/>
      <c r="D901" s="216" t="s">
        <v>43</v>
      </c>
      <c r="E901" s="141">
        <f t="shared" si="961"/>
        <v>0</v>
      </c>
      <c r="F901" s="141">
        <f t="shared" si="947"/>
        <v>0</v>
      </c>
      <c r="G901" s="145"/>
      <c r="H901" s="141"/>
      <c r="I901" s="141"/>
      <c r="J901" s="145"/>
      <c r="K901" s="141"/>
      <c r="L901" s="141"/>
      <c r="M901" s="145"/>
      <c r="N901" s="141"/>
      <c r="O901" s="141"/>
      <c r="P901" s="145"/>
      <c r="Q901" s="141"/>
      <c r="R901" s="141"/>
      <c r="S901" s="145"/>
      <c r="T901" s="141"/>
      <c r="U901" s="141"/>
      <c r="V901" s="145"/>
      <c r="W901" s="141"/>
      <c r="X901" s="141"/>
      <c r="Y901" s="145"/>
      <c r="Z901" s="141"/>
      <c r="AA901" s="141"/>
      <c r="AB901" s="145"/>
      <c r="AC901" s="145"/>
      <c r="AD901" s="145"/>
      <c r="AE901" s="141"/>
      <c r="AF901" s="141"/>
      <c r="AG901" s="145"/>
      <c r="AH901" s="145"/>
      <c r="AI901" s="145"/>
      <c r="AJ901" s="141"/>
      <c r="AK901" s="141"/>
      <c r="AL901" s="145"/>
      <c r="AM901" s="145"/>
      <c r="AN901" s="145"/>
      <c r="AO901" s="141"/>
      <c r="AP901" s="141"/>
      <c r="AQ901" s="145"/>
      <c r="AR901" s="145"/>
      <c r="AS901" s="145"/>
      <c r="AT901" s="141"/>
      <c r="AU901" s="141"/>
      <c r="AV901" s="145"/>
      <c r="AW901" s="145"/>
      <c r="AX901" s="145"/>
      <c r="AY901" s="145"/>
      <c r="AZ901" s="145"/>
      <c r="BA901" s="145"/>
      <c r="BB901" s="291"/>
      <c r="BC901" s="205"/>
    </row>
    <row r="902" spans="1:55" ht="22.5" hidden="1" customHeight="1">
      <c r="A902" s="288" t="s">
        <v>569</v>
      </c>
      <c r="B902" s="287"/>
      <c r="C902" s="287" t="s">
        <v>292</v>
      </c>
      <c r="D902" s="148" t="s">
        <v>41</v>
      </c>
      <c r="E902" s="141">
        <f t="shared" ref="E902:E904" si="962">H902+K902+N902+Q902+T902+W902+Z902+AE902+AJ902+AO902+AT902+AY902</f>
        <v>0</v>
      </c>
      <c r="F902" s="141">
        <f t="shared" ref="F902:F908" si="963">I902+L902+O902+R902+U902+X902+AA902+AF902+AK902+AP902+AU902+AZ902</f>
        <v>0</v>
      </c>
      <c r="G902" s="145"/>
      <c r="H902" s="141">
        <f>H903+H904+H905+H907+H908</f>
        <v>0</v>
      </c>
      <c r="I902" s="141">
        <f t="shared" ref="I902" si="964">I903+I904+I905+I907+I908</f>
        <v>0</v>
      </c>
      <c r="J902" s="141"/>
      <c r="K902" s="141">
        <f t="shared" ref="K902:L902" si="965">K903+K904+K905+K907+K908</f>
        <v>0</v>
      </c>
      <c r="L902" s="141">
        <f t="shared" si="965"/>
        <v>0</v>
      </c>
      <c r="M902" s="141"/>
      <c r="N902" s="141">
        <f t="shared" ref="N902:O902" si="966">N903+N904+N905+N907+N908</f>
        <v>0</v>
      </c>
      <c r="O902" s="141">
        <f t="shared" si="966"/>
        <v>0</v>
      </c>
      <c r="P902" s="141"/>
      <c r="Q902" s="141">
        <f t="shared" ref="Q902:R902" si="967">Q903+Q904+Q905+Q907+Q908</f>
        <v>0</v>
      </c>
      <c r="R902" s="141">
        <f t="shared" si="967"/>
        <v>0</v>
      </c>
      <c r="S902" s="141"/>
      <c r="T902" s="141">
        <f t="shared" ref="T902:U902" si="968">T903+T904+T905+T907+T908</f>
        <v>0</v>
      </c>
      <c r="U902" s="141">
        <f t="shared" si="968"/>
        <v>0</v>
      </c>
      <c r="V902" s="141"/>
      <c r="W902" s="141">
        <f t="shared" ref="W902:X902" si="969">W903+W904+W905+W907+W908</f>
        <v>0</v>
      </c>
      <c r="X902" s="141">
        <f t="shared" si="969"/>
        <v>0</v>
      </c>
      <c r="Y902" s="141"/>
      <c r="Z902" s="141">
        <f t="shared" ref="Z902:AC902" si="970">Z903+Z904+Z905+Z907+Z908</f>
        <v>0</v>
      </c>
      <c r="AA902" s="141">
        <f t="shared" si="970"/>
        <v>0</v>
      </c>
      <c r="AB902" s="141">
        <f t="shared" si="970"/>
        <v>0</v>
      </c>
      <c r="AC902" s="141">
        <f t="shared" si="970"/>
        <v>0</v>
      </c>
      <c r="AD902" s="141"/>
      <c r="AE902" s="141">
        <f t="shared" ref="AE902:AH902" si="971">AE903+AE904+AE905+AE907+AE908</f>
        <v>0</v>
      </c>
      <c r="AF902" s="141">
        <f t="shared" si="971"/>
        <v>0</v>
      </c>
      <c r="AG902" s="141">
        <f t="shared" si="971"/>
        <v>0</v>
      </c>
      <c r="AH902" s="141">
        <f t="shared" si="971"/>
        <v>0</v>
      </c>
      <c r="AI902" s="141"/>
      <c r="AJ902" s="141">
        <f t="shared" ref="AJ902:AM902" si="972">AJ903+AJ904+AJ905+AJ907+AJ908</f>
        <v>0</v>
      </c>
      <c r="AK902" s="141">
        <f t="shared" si="972"/>
        <v>0</v>
      </c>
      <c r="AL902" s="141">
        <f t="shared" si="972"/>
        <v>0</v>
      </c>
      <c r="AM902" s="141">
        <f t="shared" si="972"/>
        <v>0</v>
      </c>
      <c r="AN902" s="141"/>
      <c r="AO902" s="141">
        <f t="shared" ref="AO902:AR902" si="973">AO903+AO904+AO905+AO907+AO908</f>
        <v>0</v>
      </c>
      <c r="AP902" s="141">
        <f t="shared" si="973"/>
        <v>0</v>
      </c>
      <c r="AQ902" s="141">
        <f t="shared" si="973"/>
        <v>0</v>
      </c>
      <c r="AR902" s="141">
        <f t="shared" si="973"/>
        <v>0</v>
      </c>
      <c r="AS902" s="141"/>
      <c r="AT902" s="141">
        <f t="shared" ref="AT902" si="974">AT903+AT904+AT905+AT907+AT908</f>
        <v>0</v>
      </c>
      <c r="AU902" s="141"/>
      <c r="AV902" s="141">
        <f t="shared" ref="AV902:AW902" si="975">AV903+AV904+AV905+AV907+AV908</f>
        <v>0</v>
      </c>
      <c r="AW902" s="141">
        <f t="shared" si="975"/>
        <v>0</v>
      </c>
      <c r="AX902" s="141"/>
      <c r="AY902" s="141">
        <f t="shared" ref="AY902:AZ902" si="976">AY903+AY904+AY905+AY907+AY908</f>
        <v>0</v>
      </c>
      <c r="AZ902" s="141">
        <f t="shared" si="976"/>
        <v>0</v>
      </c>
      <c r="BA902" s="145"/>
      <c r="BB902" s="289" t="s">
        <v>408</v>
      </c>
      <c r="BC902" s="205"/>
    </row>
    <row r="903" spans="1:55" ht="32.25" hidden="1" customHeight="1">
      <c r="A903" s="288"/>
      <c r="B903" s="287"/>
      <c r="C903" s="287"/>
      <c r="D903" s="146" t="s">
        <v>37</v>
      </c>
      <c r="E903" s="141">
        <f t="shared" si="962"/>
        <v>0</v>
      </c>
      <c r="F903" s="141">
        <f t="shared" si="963"/>
        <v>0</v>
      </c>
      <c r="G903" s="145"/>
      <c r="H903" s="141"/>
      <c r="I903" s="141"/>
      <c r="J903" s="145"/>
      <c r="K903" s="141"/>
      <c r="L903" s="141"/>
      <c r="M903" s="145"/>
      <c r="N903" s="141"/>
      <c r="O903" s="141"/>
      <c r="P903" s="145"/>
      <c r="Q903" s="141"/>
      <c r="R903" s="141"/>
      <c r="S903" s="145"/>
      <c r="T903" s="141"/>
      <c r="U903" s="141"/>
      <c r="V903" s="145"/>
      <c r="W903" s="141"/>
      <c r="X903" s="141"/>
      <c r="Y903" s="145"/>
      <c r="Z903" s="141"/>
      <c r="AA903" s="141"/>
      <c r="AB903" s="145"/>
      <c r="AC903" s="145"/>
      <c r="AD903" s="145"/>
      <c r="AE903" s="141"/>
      <c r="AF903" s="141"/>
      <c r="AG903" s="145"/>
      <c r="AH903" s="145"/>
      <c r="AI903" s="145"/>
      <c r="AJ903" s="141"/>
      <c r="AK903" s="141"/>
      <c r="AL903" s="145"/>
      <c r="AM903" s="145"/>
      <c r="AN903" s="145"/>
      <c r="AO903" s="141"/>
      <c r="AP903" s="141"/>
      <c r="AQ903" s="145"/>
      <c r="AR903" s="145"/>
      <c r="AS903" s="145"/>
      <c r="AT903" s="141"/>
      <c r="AU903" s="141"/>
      <c r="AV903" s="145"/>
      <c r="AW903" s="145"/>
      <c r="AX903" s="145"/>
      <c r="AY903" s="145"/>
      <c r="AZ903" s="145"/>
      <c r="BA903" s="145"/>
      <c r="BB903" s="290"/>
      <c r="BC903" s="205"/>
    </row>
    <row r="904" spans="1:55" ht="50.25" hidden="1" customHeight="1">
      <c r="A904" s="288"/>
      <c r="B904" s="287"/>
      <c r="C904" s="287"/>
      <c r="D904" s="168" t="s">
        <v>2</v>
      </c>
      <c r="E904" s="141">
        <f t="shared" si="962"/>
        <v>0</v>
      </c>
      <c r="F904" s="141">
        <f t="shared" si="963"/>
        <v>0</v>
      </c>
      <c r="G904" s="145"/>
      <c r="H904" s="141"/>
      <c r="I904" s="141"/>
      <c r="J904" s="145"/>
      <c r="K904" s="141"/>
      <c r="L904" s="141"/>
      <c r="M904" s="145"/>
      <c r="N904" s="141"/>
      <c r="O904" s="141"/>
      <c r="P904" s="145"/>
      <c r="Q904" s="141"/>
      <c r="R904" s="141"/>
      <c r="S904" s="145"/>
      <c r="T904" s="141"/>
      <c r="U904" s="141"/>
      <c r="V904" s="145"/>
      <c r="W904" s="141"/>
      <c r="X904" s="141"/>
      <c r="Y904" s="145"/>
      <c r="Z904" s="141"/>
      <c r="AA904" s="141"/>
      <c r="AB904" s="145"/>
      <c r="AC904" s="145"/>
      <c r="AD904" s="145"/>
      <c r="AE904" s="141"/>
      <c r="AF904" s="141"/>
      <c r="AG904" s="145"/>
      <c r="AH904" s="145"/>
      <c r="AI904" s="145"/>
      <c r="AJ904" s="141"/>
      <c r="AK904" s="141"/>
      <c r="AL904" s="145"/>
      <c r="AM904" s="145"/>
      <c r="AN904" s="145"/>
      <c r="AO904" s="141"/>
      <c r="AP904" s="141"/>
      <c r="AQ904" s="145"/>
      <c r="AR904" s="145"/>
      <c r="AS904" s="145"/>
      <c r="AT904" s="141"/>
      <c r="AU904" s="141"/>
      <c r="AV904" s="145"/>
      <c r="AW904" s="145"/>
      <c r="AX904" s="145"/>
      <c r="AY904" s="145"/>
      <c r="AZ904" s="145"/>
      <c r="BA904" s="145"/>
      <c r="BB904" s="290"/>
      <c r="BC904" s="205"/>
    </row>
    <row r="905" spans="1:55" ht="22.5" hidden="1" customHeight="1">
      <c r="A905" s="288"/>
      <c r="B905" s="287"/>
      <c r="C905" s="287"/>
      <c r="D905" s="213" t="s">
        <v>267</v>
      </c>
      <c r="E905" s="141">
        <f>H905+K905+N905+Q905+T905+W905+Z905+AE905+AJ905+AO905+AT905+AY905</f>
        <v>0</v>
      </c>
      <c r="F905" s="141">
        <f t="shared" si="963"/>
        <v>0</v>
      </c>
      <c r="G905" s="145"/>
      <c r="H905" s="141"/>
      <c r="I905" s="141"/>
      <c r="J905" s="145"/>
      <c r="K905" s="141"/>
      <c r="L905" s="141"/>
      <c r="M905" s="145"/>
      <c r="N905" s="141"/>
      <c r="O905" s="141"/>
      <c r="P905" s="145"/>
      <c r="Q905" s="141"/>
      <c r="R905" s="141"/>
      <c r="S905" s="145"/>
      <c r="T905" s="141"/>
      <c r="U905" s="141"/>
      <c r="V905" s="145"/>
      <c r="W905" s="141"/>
      <c r="X905" s="141"/>
      <c r="Y905" s="145"/>
      <c r="Z905" s="141"/>
      <c r="AA905" s="141"/>
      <c r="AB905" s="145"/>
      <c r="AC905" s="145"/>
      <c r="AD905" s="145"/>
      <c r="AE905" s="141"/>
      <c r="AF905" s="141"/>
      <c r="AG905" s="145"/>
      <c r="AH905" s="145"/>
      <c r="AI905" s="145"/>
      <c r="AJ905" s="141"/>
      <c r="AK905" s="141"/>
      <c r="AL905" s="145"/>
      <c r="AM905" s="145"/>
      <c r="AN905" s="145"/>
      <c r="AO905" s="141"/>
      <c r="AP905" s="141"/>
      <c r="AQ905" s="145"/>
      <c r="AR905" s="145"/>
      <c r="AS905" s="145"/>
      <c r="AT905" s="141"/>
      <c r="AU905" s="141"/>
      <c r="AV905" s="145"/>
      <c r="AW905" s="145"/>
      <c r="AX905" s="145"/>
      <c r="AY905" s="141"/>
      <c r="AZ905" s="141"/>
      <c r="BA905" s="145"/>
      <c r="BB905" s="290"/>
      <c r="BC905" s="205"/>
    </row>
    <row r="906" spans="1:55" ht="82.5" hidden="1" customHeight="1">
      <c r="A906" s="288"/>
      <c r="B906" s="287"/>
      <c r="C906" s="287"/>
      <c r="D906" s="213" t="s">
        <v>273</v>
      </c>
      <c r="E906" s="141">
        <f t="shared" ref="E906:E908" si="977">H906+K906+N906+Q906+T906+W906+Z906+AE906+AJ906+AO906+AT906+AY906</f>
        <v>0</v>
      </c>
      <c r="F906" s="141">
        <f t="shared" si="963"/>
        <v>0</v>
      </c>
      <c r="G906" s="145"/>
      <c r="H906" s="141"/>
      <c r="I906" s="141"/>
      <c r="J906" s="145"/>
      <c r="K906" s="141"/>
      <c r="L906" s="141"/>
      <c r="M906" s="145"/>
      <c r="N906" s="141"/>
      <c r="O906" s="141"/>
      <c r="P906" s="145"/>
      <c r="Q906" s="141"/>
      <c r="R906" s="141"/>
      <c r="S906" s="145"/>
      <c r="T906" s="141"/>
      <c r="U906" s="141"/>
      <c r="V906" s="145"/>
      <c r="W906" s="141"/>
      <c r="X906" s="141"/>
      <c r="Y906" s="145"/>
      <c r="Z906" s="141"/>
      <c r="AA906" s="141"/>
      <c r="AB906" s="145"/>
      <c r="AC906" s="145"/>
      <c r="AD906" s="145"/>
      <c r="AE906" s="141"/>
      <c r="AF906" s="141"/>
      <c r="AG906" s="145"/>
      <c r="AH906" s="145"/>
      <c r="AI906" s="145"/>
      <c r="AJ906" s="141"/>
      <c r="AK906" s="141"/>
      <c r="AL906" s="145"/>
      <c r="AM906" s="145"/>
      <c r="AN906" s="145"/>
      <c r="AO906" s="141"/>
      <c r="AP906" s="141"/>
      <c r="AQ906" s="145"/>
      <c r="AR906" s="145"/>
      <c r="AS906" s="145"/>
      <c r="AT906" s="141"/>
      <c r="AU906" s="141"/>
      <c r="AV906" s="145"/>
      <c r="AW906" s="145"/>
      <c r="AX906" s="145"/>
      <c r="AY906" s="145"/>
      <c r="AZ906" s="145"/>
      <c r="BA906" s="145"/>
      <c r="BB906" s="290"/>
      <c r="BC906" s="205"/>
    </row>
    <row r="907" spans="1:55" ht="22.5" hidden="1" customHeight="1">
      <c r="A907" s="288"/>
      <c r="B907" s="287"/>
      <c r="C907" s="287"/>
      <c r="D907" s="213" t="s">
        <v>268</v>
      </c>
      <c r="E907" s="141">
        <f t="shared" si="977"/>
        <v>0</v>
      </c>
      <c r="F907" s="141">
        <f t="shared" si="963"/>
        <v>0</v>
      </c>
      <c r="G907" s="145"/>
      <c r="H907" s="141"/>
      <c r="I907" s="141"/>
      <c r="J907" s="145"/>
      <c r="K907" s="141"/>
      <c r="L907" s="141"/>
      <c r="M907" s="145"/>
      <c r="N907" s="141"/>
      <c r="O907" s="141"/>
      <c r="P907" s="145"/>
      <c r="Q907" s="141"/>
      <c r="R907" s="141"/>
      <c r="S907" s="145"/>
      <c r="T907" s="141"/>
      <c r="U907" s="141"/>
      <c r="V907" s="145"/>
      <c r="W907" s="141"/>
      <c r="X907" s="141"/>
      <c r="Y907" s="145"/>
      <c r="Z907" s="141"/>
      <c r="AA907" s="141"/>
      <c r="AB907" s="145"/>
      <c r="AC907" s="145"/>
      <c r="AD907" s="145"/>
      <c r="AE907" s="141"/>
      <c r="AF907" s="141"/>
      <c r="AG907" s="145"/>
      <c r="AH907" s="145"/>
      <c r="AI907" s="145"/>
      <c r="AJ907" s="141"/>
      <c r="AK907" s="141"/>
      <c r="AL907" s="145"/>
      <c r="AM907" s="145"/>
      <c r="AN907" s="145"/>
      <c r="AO907" s="141"/>
      <c r="AP907" s="141"/>
      <c r="AQ907" s="145"/>
      <c r="AR907" s="145"/>
      <c r="AS907" s="145"/>
      <c r="AT907" s="141"/>
      <c r="AU907" s="141"/>
      <c r="AV907" s="145"/>
      <c r="AW907" s="145"/>
      <c r="AX907" s="145"/>
      <c r="AY907" s="145"/>
      <c r="AZ907" s="145"/>
      <c r="BA907" s="145"/>
      <c r="BB907" s="290"/>
      <c r="BC907" s="205"/>
    </row>
    <row r="908" spans="1:55" ht="31.2" hidden="1">
      <c r="A908" s="288"/>
      <c r="B908" s="287"/>
      <c r="C908" s="287"/>
      <c r="D908" s="216" t="s">
        <v>43</v>
      </c>
      <c r="E908" s="141">
        <f t="shared" si="977"/>
        <v>0</v>
      </c>
      <c r="F908" s="141">
        <f t="shared" si="963"/>
        <v>0</v>
      </c>
      <c r="G908" s="145"/>
      <c r="H908" s="141"/>
      <c r="I908" s="141"/>
      <c r="J908" s="145"/>
      <c r="K908" s="141"/>
      <c r="L908" s="141"/>
      <c r="M908" s="145"/>
      <c r="N908" s="141"/>
      <c r="O908" s="141"/>
      <c r="P908" s="145"/>
      <c r="Q908" s="141"/>
      <c r="R908" s="141"/>
      <c r="S908" s="145"/>
      <c r="T908" s="141"/>
      <c r="U908" s="141"/>
      <c r="V908" s="145"/>
      <c r="W908" s="141"/>
      <c r="X908" s="141"/>
      <c r="Y908" s="145"/>
      <c r="Z908" s="141"/>
      <c r="AA908" s="141"/>
      <c r="AB908" s="145"/>
      <c r="AC908" s="145"/>
      <c r="AD908" s="145"/>
      <c r="AE908" s="141"/>
      <c r="AF908" s="141"/>
      <c r="AG908" s="145"/>
      <c r="AH908" s="145"/>
      <c r="AI908" s="145"/>
      <c r="AJ908" s="141"/>
      <c r="AK908" s="141"/>
      <c r="AL908" s="145"/>
      <c r="AM908" s="145"/>
      <c r="AN908" s="145"/>
      <c r="AO908" s="141"/>
      <c r="AP908" s="141"/>
      <c r="AQ908" s="145"/>
      <c r="AR908" s="145"/>
      <c r="AS908" s="145"/>
      <c r="AT908" s="141"/>
      <c r="AU908" s="141"/>
      <c r="AV908" s="145"/>
      <c r="AW908" s="145"/>
      <c r="AX908" s="145"/>
      <c r="AY908" s="145"/>
      <c r="AZ908" s="145"/>
      <c r="BA908" s="145"/>
      <c r="BB908" s="291"/>
      <c r="BC908" s="205"/>
    </row>
    <row r="909" spans="1:55" ht="22.5" hidden="1" customHeight="1">
      <c r="A909" s="288" t="s">
        <v>465</v>
      </c>
      <c r="B909" s="287"/>
      <c r="C909" s="287" t="s">
        <v>292</v>
      </c>
      <c r="D909" s="148" t="s">
        <v>41</v>
      </c>
      <c r="E909" s="141">
        <f t="shared" ref="E909:E911" si="978">H909+K909+N909+Q909+T909+W909+Z909+AE909+AJ909+AO909+AT909+AY909</f>
        <v>0</v>
      </c>
      <c r="F909" s="141">
        <f t="shared" ref="F909:F915" si="979">I909+L909+O909+R909+U909+X909+AA909+AF909+AK909+AP909+AU909+AZ909</f>
        <v>0</v>
      </c>
      <c r="G909" s="145"/>
      <c r="H909" s="141">
        <f>H910+H911+H912+H914+H915</f>
        <v>0</v>
      </c>
      <c r="I909" s="141">
        <f t="shared" ref="I909" si="980">I910+I911+I912+I914+I915</f>
        <v>0</v>
      </c>
      <c r="J909" s="141"/>
      <c r="K909" s="141">
        <f t="shared" ref="K909:L909" si="981">K910+K911+K912+K914+K915</f>
        <v>0</v>
      </c>
      <c r="L909" s="141">
        <f t="shared" si="981"/>
        <v>0</v>
      </c>
      <c r="M909" s="141"/>
      <c r="N909" s="141">
        <f t="shared" ref="N909:O909" si="982">N910+N911+N912+N914+N915</f>
        <v>0</v>
      </c>
      <c r="O909" s="141">
        <f t="shared" si="982"/>
        <v>0</v>
      </c>
      <c r="P909" s="141"/>
      <c r="Q909" s="141">
        <f t="shared" ref="Q909:R909" si="983">Q910+Q911+Q912+Q914+Q915</f>
        <v>0</v>
      </c>
      <c r="R909" s="141">
        <f t="shared" si="983"/>
        <v>0</v>
      </c>
      <c r="S909" s="141"/>
      <c r="T909" s="141">
        <f t="shared" ref="T909:U909" si="984">T910+T911+T912+T914+T915</f>
        <v>0</v>
      </c>
      <c r="U909" s="141">
        <f t="shared" si="984"/>
        <v>0</v>
      </c>
      <c r="V909" s="141"/>
      <c r="W909" s="141">
        <f t="shared" ref="W909:X909" si="985">W910+W911+W912+W914+W915</f>
        <v>0</v>
      </c>
      <c r="X909" s="141">
        <f t="shared" si="985"/>
        <v>0</v>
      </c>
      <c r="Y909" s="141"/>
      <c r="Z909" s="141">
        <f t="shared" ref="Z909:AC909" si="986">Z910+Z911+Z912+Z914+Z915</f>
        <v>0</v>
      </c>
      <c r="AA909" s="141">
        <f t="shared" si="986"/>
        <v>0</v>
      </c>
      <c r="AB909" s="141">
        <f t="shared" si="986"/>
        <v>0</v>
      </c>
      <c r="AC909" s="141">
        <f t="shared" si="986"/>
        <v>0</v>
      </c>
      <c r="AD909" s="141"/>
      <c r="AE909" s="141">
        <f t="shared" ref="AE909:AH909" si="987">AE910+AE911+AE912+AE914+AE915</f>
        <v>0</v>
      </c>
      <c r="AF909" s="141">
        <f t="shared" si="987"/>
        <v>0</v>
      </c>
      <c r="AG909" s="141">
        <f t="shared" si="987"/>
        <v>0</v>
      </c>
      <c r="AH909" s="141">
        <f t="shared" si="987"/>
        <v>0</v>
      </c>
      <c r="AI909" s="141"/>
      <c r="AJ909" s="141">
        <f t="shared" ref="AJ909:AM909" si="988">AJ910+AJ911+AJ912+AJ914+AJ915</f>
        <v>0</v>
      </c>
      <c r="AK909" s="141">
        <f t="shared" si="988"/>
        <v>0</v>
      </c>
      <c r="AL909" s="141">
        <f t="shared" si="988"/>
        <v>0</v>
      </c>
      <c r="AM909" s="141">
        <f t="shared" si="988"/>
        <v>0</v>
      </c>
      <c r="AN909" s="141"/>
      <c r="AO909" s="141">
        <f t="shared" ref="AO909:AR909" si="989">AO910+AO911+AO912+AO914+AO915</f>
        <v>0</v>
      </c>
      <c r="AP909" s="141">
        <f t="shared" si="989"/>
        <v>0</v>
      </c>
      <c r="AQ909" s="141">
        <f t="shared" si="989"/>
        <v>0</v>
      </c>
      <c r="AR909" s="141">
        <f t="shared" si="989"/>
        <v>0</v>
      </c>
      <c r="AS909" s="141"/>
      <c r="AT909" s="141">
        <f t="shared" ref="AT909:AU909" si="990">AT910+AT911+AT912+AT914+AT915</f>
        <v>0</v>
      </c>
      <c r="AU909" s="141">
        <f t="shared" si="990"/>
        <v>0</v>
      </c>
      <c r="AV909" s="141">
        <f t="shared" ref="AV909:AW909" si="991">AV910+AV911+AV912+AV914+AV915</f>
        <v>0</v>
      </c>
      <c r="AW909" s="141">
        <f t="shared" si="991"/>
        <v>0</v>
      </c>
      <c r="AX909" s="141"/>
      <c r="AY909" s="141">
        <f t="shared" ref="AY909:AZ909" si="992">AY910+AY911+AY912+AY914+AY915</f>
        <v>0</v>
      </c>
      <c r="AZ909" s="141">
        <f t="shared" si="992"/>
        <v>0</v>
      </c>
      <c r="BA909" s="145"/>
      <c r="BB909" s="289" t="s">
        <v>408</v>
      </c>
      <c r="BC909" s="205"/>
    </row>
    <row r="910" spans="1:55" ht="32.25" hidden="1" customHeight="1">
      <c r="A910" s="288"/>
      <c r="B910" s="287"/>
      <c r="C910" s="287"/>
      <c r="D910" s="146" t="s">
        <v>37</v>
      </c>
      <c r="E910" s="141">
        <f t="shared" si="978"/>
        <v>0</v>
      </c>
      <c r="F910" s="141">
        <f t="shared" si="979"/>
        <v>0</v>
      </c>
      <c r="G910" s="145"/>
      <c r="H910" s="141"/>
      <c r="I910" s="141"/>
      <c r="J910" s="145"/>
      <c r="K910" s="141"/>
      <c r="L910" s="141"/>
      <c r="M910" s="145"/>
      <c r="N910" s="141"/>
      <c r="O910" s="141"/>
      <c r="P910" s="145"/>
      <c r="Q910" s="141"/>
      <c r="R910" s="141"/>
      <c r="S910" s="145"/>
      <c r="T910" s="141"/>
      <c r="U910" s="141"/>
      <c r="V910" s="145"/>
      <c r="W910" s="141"/>
      <c r="X910" s="141"/>
      <c r="Y910" s="145"/>
      <c r="Z910" s="141"/>
      <c r="AA910" s="141"/>
      <c r="AB910" s="145"/>
      <c r="AC910" s="145"/>
      <c r="AD910" s="145"/>
      <c r="AE910" s="141"/>
      <c r="AF910" s="141"/>
      <c r="AG910" s="145"/>
      <c r="AH910" s="145"/>
      <c r="AI910" s="145"/>
      <c r="AJ910" s="141"/>
      <c r="AK910" s="141"/>
      <c r="AL910" s="145"/>
      <c r="AM910" s="145"/>
      <c r="AN910" s="145"/>
      <c r="AO910" s="141"/>
      <c r="AP910" s="141"/>
      <c r="AQ910" s="145"/>
      <c r="AR910" s="145"/>
      <c r="AS910" s="145"/>
      <c r="AT910" s="141"/>
      <c r="AU910" s="141"/>
      <c r="AV910" s="145"/>
      <c r="AW910" s="145"/>
      <c r="AX910" s="145"/>
      <c r="AY910" s="145"/>
      <c r="AZ910" s="145"/>
      <c r="BA910" s="145"/>
      <c r="BB910" s="290"/>
      <c r="BC910" s="205"/>
    </row>
    <row r="911" spans="1:55" ht="50.25" hidden="1" customHeight="1">
      <c r="A911" s="288"/>
      <c r="B911" s="287"/>
      <c r="C911" s="287"/>
      <c r="D911" s="168" t="s">
        <v>2</v>
      </c>
      <c r="E911" s="141">
        <f t="shared" si="978"/>
        <v>0</v>
      </c>
      <c r="F911" s="141">
        <f t="shared" si="979"/>
        <v>0</v>
      </c>
      <c r="G911" s="145"/>
      <c r="H911" s="141"/>
      <c r="I911" s="141"/>
      <c r="J911" s="145"/>
      <c r="K911" s="141"/>
      <c r="L911" s="141"/>
      <c r="M911" s="145"/>
      <c r="N911" s="141"/>
      <c r="O911" s="141"/>
      <c r="P911" s="145"/>
      <c r="Q911" s="141"/>
      <c r="R911" s="141"/>
      <c r="S911" s="145"/>
      <c r="T911" s="141"/>
      <c r="U911" s="141"/>
      <c r="V911" s="145"/>
      <c r="W911" s="141"/>
      <c r="X911" s="141"/>
      <c r="Y911" s="145"/>
      <c r="Z911" s="141"/>
      <c r="AA911" s="141"/>
      <c r="AB911" s="145"/>
      <c r="AC911" s="145"/>
      <c r="AD911" s="145"/>
      <c r="AE911" s="141"/>
      <c r="AF911" s="141"/>
      <c r="AG911" s="145"/>
      <c r="AH911" s="145"/>
      <c r="AI911" s="145"/>
      <c r="AJ911" s="141"/>
      <c r="AK911" s="141"/>
      <c r="AL911" s="145"/>
      <c r="AM911" s="145"/>
      <c r="AN911" s="145"/>
      <c r="AO911" s="141"/>
      <c r="AP911" s="141"/>
      <c r="AQ911" s="145"/>
      <c r="AR911" s="145"/>
      <c r="AS911" s="145"/>
      <c r="AT911" s="141"/>
      <c r="AU911" s="141"/>
      <c r="AV911" s="145"/>
      <c r="AW911" s="145"/>
      <c r="AX911" s="145"/>
      <c r="AY911" s="145"/>
      <c r="AZ911" s="145"/>
      <c r="BA911" s="145"/>
      <c r="BB911" s="290"/>
      <c r="BC911" s="205"/>
    </row>
    <row r="912" spans="1:55" ht="22.5" hidden="1" customHeight="1">
      <c r="A912" s="288"/>
      <c r="B912" s="287"/>
      <c r="C912" s="287"/>
      <c r="D912" s="213" t="s">
        <v>267</v>
      </c>
      <c r="E912" s="141">
        <f>H912+K912+N912+Q912+T912+W912+Z912+AE912+AJ912+AO912+AT912+AY912</f>
        <v>0</v>
      </c>
      <c r="F912" s="141">
        <f t="shared" si="979"/>
        <v>0</v>
      </c>
      <c r="G912" s="145"/>
      <c r="H912" s="141"/>
      <c r="I912" s="141"/>
      <c r="J912" s="145"/>
      <c r="K912" s="141"/>
      <c r="L912" s="141"/>
      <c r="M912" s="145"/>
      <c r="N912" s="141"/>
      <c r="O912" s="141"/>
      <c r="P912" s="145"/>
      <c r="Q912" s="141"/>
      <c r="R912" s="141"/>
      <c r="S912" s="145"/>
      <c r="T912" s="141"/>
      <c r="U912" s="141"/>
      <c r="V912" s="145"/>
      <c r="W912" s="141"/>
      <c r="X912" s="141"/>
      <c r="Y912" s="145"/>
      <c r="Z912" s="141"/>
      <c r="AA912" s="141"/>
      <c r="AB912" s="145"/>
      <c r="AC912" s="145"/>
      <c r="AD912" s="145"/>
      <c r="AE912" s="141"/>
      <c r="AF912" s="141"/>
      <c r="AG912" s="145"/>
      <c r="AH912" s="145"/>
      <c r="AI912" s="145"/>
      <c r="AJ912" s="141"/>
      <c r="AK912" s="141"/>
      <c r="AL912" s="145"/>
      <c r="AM912" s="145"/>
      <c r="AN912" s="145"/>
      <c r="AO912" s="141"/>
      <c r="AP912" s="141"/>
      <c r="AQ912" s="145"/>
      <c r="AR912" s="145"/>
      <c r="AS912" s="145"/>
      <c r="AT912" s="141"/>
      <c r="AU912" s="141"/>
      <c r="AV912" s="145"/>
      <c r="AW912" s="145"/>
      <c r="AX912" s="145"/>
      <c r="AY912" s="145"/>
      <c r="AZ912" s="145"/>
      <c r="BA912" s="145"/>
      <c r="BB912" s="290"/>
      <c r="BC912" s="205"/>
    </row>
    <row r="913" spans="1:55" ht="82.5" hidden="1" customHeight="1">
      <c r="A913" s="288"/>
      <c r="B913" s="287"/>
      <c r="C913" s="287"/>
      <c r="D913" s="213" t="s">
        <v>273</v>
      </c>
      <c r="E913" s="141">
        <f t="shared" ref="E913:E918" si="993">H913+K913+N913+Q913+T913+W913+Z913+AE913+AJ913+AO913+AT913+AY913</f>
        <v>0</v>
      </c>
      <c r="F913" s="141">
        <f t="shared" si="979"/>
        <v>0</v>
      </c>
      <c r="G913" s="145"/>
      <c r="H913" s="141"/>
      <c r="I913" s="141"/>
      <c r="J913" s="145"/>
      <c r="K913" s="141"/>
      <c r="L913" s="141"/>
      <c r="M913" s="145"/>
      <c r="N913" s="141"/>
      <c r="O913" s="141"/>
      <c r="P913" s="145"/>
      <c r="Q913" s="141"/>
      <c r="R913" s="141"/>
      <c r="S913" s="145"/>
      <c r="T913" s="141"/>
      <c r="U913" s="141"/>
      <c r="V913" s="145"/>
      <c r="W913" s="141"/>
      <c r="X913" s="141"/>
      <c r="Y913" s="145"/>
      <c r="Z913" s="141"/>
      <c r="AA913" s="141"/>
      <c r="AB913" s="145"/>
      <c r="AC913" s="145"/>
      <c r="AD913" s="145"/>
      <c r="AE913" s="141"/>
      <c r="AF913" s="141"/>
      <c r="AG913" s="145"/>
      <c r="AH913" s="145"/>
      <c r="AI913" s="145"/>
      <c r="AJ913" s="141"/>
      <c r="AK913" s="141"/>
      <c r="AL913" s="145"/>
      <c r="AM913" s="145"/>
      <c r="AN913" s="145"/>
      <c r="AO913" s="141"/>
      <c r="AP913" s="141"/>
      <c r="AQ913" s="145"/>
      <c r="AR913" s="145"/>
      <c r="AS913" s="145"/>
      <c r="AT913" s="141"/>
      <c r="AU913" s="141"/>
      <c r="AV913" s="145"/>
      <c r="AW913" s="145"/>
      <c r="AX913" s="145"/>
      <c r="AY913" s="145"/>
      <c r="AZ913" s="145"/>
      <c r="BA913" s="145"/>
      <c r="BB913" s="290"/>
      <c r="BC913" s="205"/>
    </row>
    <row r="914" spans="1:55" ht="22.5" hidden="1" customHeight="1">
      <c r="A914" s="288"/>
      <c r="B914" s="287"/>
      <c r="C914" s="287"/>
      <c r="D914" s="213" t="s">
        <v>268</v>
      </c>
      <c r="E914" s="141">
        <f t="shared" si="993"/>
        <v>0</v>
      </c>
      <c r="F914" s="141">
        <f t="shared" si="979"/>
        <v>0</v>
      </c>
      <c r="G914" s="145"/>
      <c r="H914" s="141"/>
      <c r="I914" s="141"/>
      <c r="J914" s="145"/>
      <c r="K914" s="141"/>
      <c r="L914" s="141"/>
      <c r="M914" s="145"/>
      <c r="N914" s="141"/>
      <c r="O914" s="141"/>
      <c r="P914" s="145"/>
      <c r="Q914" s="141"/>
      <c r="R914" s="141"/>
      <c r="S914" s="145"/>
      <c r="T914" s="141"/>
      <c r="U914" s="141"/>
      <c r="V914" s="145"/>
      <c r="W914" s="141"/>
      <c r="X914" s="141"/>
      <c r="Y914" s="145"/>
      <c r="Z914" s="141"/>
      <c r="AA914" s="141"/>
      <c r="AB914" s="145"/>
      <c r="AC914" s="145"/>
      <c r="AD914" s="145"/>
      <c r="AE914" s="141"/>
      <c r="AF914" s="141"/>
      <c r="AG914" s="145"/>
      <c r="AH914" s="145"/>
      <c r="AI914" s="145"/>
      <c r="AJ914" s="141"/>
      <c r="AK914" s="141"/>
      <c r="AL914" s="145"/>
      <c r="AM914" s="145"/>
      <c r="AN914" s="145"/>
      <c r="AO914" s="141"/>
      <c r="AP914" s="141"/>
      <c r="AQ914" s="145"/>
      <c r="AR914" s="145"/>
      <c r="AS914" s="145"/>
      <c r="AT914" s="141"/>
      <c r="AU914" s="141"/>
      <c r="AV914" s="145"/>
      <c r="AW914" s="145"/>
      <c r="AX914" s="145"/>
      <c r="AY914" s="145"/>
      <c r="AZ914" s="145"/>
      <c r="BA914" s="145"/>
      <c r="BB914" s="290"/>
      <c r="BC914" s="205"/>
    </row>
    <row r="915" spans="1:55" ht="31.2" hidden="1">
      <c r="A915" s="288"/>
      <c r="B915" s="287"/>
      <c r="C915" s="287"/>
      <c r="D915" s="216" t="s">
        <v>43</v>
      </c>
      <c r="E915" s="141">
        <f t="shared" si="993"/>
        <v>0</v>
      </c>
      <c r="F915" s="141">
        <f t="shared" si="979"/>
        <v>0</v>
      </c>
      <c r="G915" s="145"/>
      <c r="H915" s="141"/>
      <c r="I915" s="141"/>
      <c r="J915" s="145"/>
      <c r="K915" s="141"/>
      <c r="L915" s="141"/>
      <c r="M915" s="145"/>
      <c r="N915" s="141"/>
      <c r="O915" s="141"/>
      <c r="P915" s="145"/>
      <c r="Q915" s="141"/>
      <c r="R915" s="141"/>
      <c r="S915" s="145"/>
      <c r="T915" s="141"/>
      <c r="U915" s="141"/>
      <c r="V915" s="145"/>
      <c r="W915" s="141"/>
      <c r="X915" s="141"/>
      <c r="Y915" s="145"/>
      <c r="Z915" s="141"/>
      <c r="AA915" s="141"/>
      <c r="AB915" s="145"/>
      <c r="AC915" s="145"/>
      <c r="AD915" s="145"/>
      <c r="AE915" s="141"/>
      <c r="AF915" s="141"/>
      <c r="AG915" s="145"/>
      <c r="AH915" s="145"/>
      <c r="AI915" s="145"/>
      <c r="AJ915" s="141"/>
      <c r="AK915" s="141"/>
      <c r="AL915" s="145"/>
      <c r="AM915" s="145"/>
      <c r="AN915" s="145"/>
      <c r="AO915" s="141"/>
      <c r="AP915" s="141"/>
      <c r="AQ915" s="145"/>
      <c r="AR915" s="145"/>
      <c r="AS915" s="145"/>
      <c r="AT915" s="141"/>
      <c r="AU915" s="141"/>
      <c r="AV915" s="145"/>
      <c r="AW915" s="145"/>
      <c r="AX915" s="145"/>
      <c r="AY915" s="145"/>
      <c r="AZ915" s="145"/>
      <c r="BA915" s="145"/>
      <c r="BB915" s="291"/>
      <c r="BC915" s="205"/>
    </row>
    <row r="916" spans="1:55" ht="22.5" hidden="1" customHeight="1">
      <c r="A916" s="288" t="s">
        <v>475</v>
      </c>
      <c r="B916" s="287"/>
      <c r="C916" s="287" t="s">
        <v>292</v>
      </c>
      <c r="D916" s="148" t="s">
        <v>41</v>
      </c>
      <c r="E916" s="141">
        <f t="shared" si="993"/>
        <v>0</v>
      </c>
      <c r="F916" s="141">
        <f t="shared" ref="F916:F922" si="994">I916+L916+O916+R916+U916+X916+AA916+AF916+AK916+AP916+AU916+AZ916</f>
        <v>0</v>
      </c>
      <c r="G916" s="145"/>
      <c r="H916" s="141">
        <f>H917+H918+H919+H921+H922</f>
        <v>0</v>
      </c>
      <c r="I916" s="141">
        <f t="shared" ref="I916" si="995">I917+I918+I919+I921+I922</f>
        <v>0</v>
      </c>
      <c r="J916" s="141"/>
      <c r="K916" s="141">
        <f t="shared" ref="K916:L916" si="996">K917+K918+K919+K921+K922</f>
        <v>0</v>
      </c>
      <c r="L916" s="141">
        <f t="shared" si="996"/>
        <v>0</v>
      </c>
      <c r="M916" s="141"/>
      <c r="N916" s="141">
        <f t="shared" ref="N916:O916" si="997">N917+N918+N919+N921+N922</f>
        <v>0</v>
      </c>
      <c r="O916" s="141">
        <f t="shared" si="997"/>
        <v>0</v>
      </c>
      <c r="P916" s="141"/>
      <c r="Q916" s="141">
        <f t="shared" ref="Q916:R916" si="998">Q917+Q918+Q919+Q921+Q922</f>
        <v>0</v>
      </c>
      <c r="R916" s="141">
        <f t="shared" si="998"/>
        <v>0</v>
      </c>
      <c r="S916" s="141"/>
      <c r="T916" s="141">
        <f t="shared" ref="T916:U916" si="999">T917+T918+T919+T921+T922</f>
        <v>0</v>
      </c>
      <c r="U916" s="141">
        <f t="shared" si="999"/>
        <v>0</v>
      </c>
      <c r="V916" s="141"/>
      <c r="W916" s="141">
        <f t="shared" ref="W916:X916" si="1000">W917+W918+W919+W921+W922</f>
        <v>0</v>
      </c>
      <c r="X916" s="141">
        <f t="shared" si="1000"/>
        <v>0</v>
      </c>
      <c r="Y916" s="141"/>
      <c r="Z916" s="141">
        <f t="shared" ref="Z916:AC916" si="1001">Z917+Z918+Z919+Z921+Z922</f>
        <v>0</v>
      </c>
      <c r="AA916" s="141">
        <f t="shared" si="1001"/>
        <v>0</v>
      </c>
      <c r="AB916" s="141">
        <f t="shared" si="1001"/>
        <v>0</v>
      </c>
      <c r="AC916" s="141">
        <f t="shared" si="1001"/>
        <v>0</v>
      </c>
      <c r="AD916" s="141"/>
      <c r="AE916" s="141">
        <f t="shared" ref="AE916:AH916" si="1002">AE917+AE918+AE919+AE921+AE922</f>
        <v>0</v>
      </c>
      <c r="AF916" s="141">
        <f t="shared" si="1002"/>
        <v>0</v>
      </c>
      <c r="AG916" s="141">
        <f t="shared" si="1002"/>
        <v>0</v>
      </c>
      <c r="AH916" s="141">
        <f t="shared" si="1002"/>
        <v>0</v>
      </c>
      <c r="AI916" s="141"/>
      <c r="AJ916" s="141">
        <f t="shared" ref="AJ916:AM916" si="1003">AJ917+AJ918+AJ919+AJ921+AJ922</f>
        <v>0</v>
      </c>
      <c r="AK916" s="141">
        <f t="shared" si="1003"/>
        <v>0</v>
      </c>
      <c r="AL916" s="141">
        <f t="shared" si="1003"/>
        <v>0</v>
      </c>
      <c r="AM916" s="141">
        <f t="shared" si="1003"/>
        <v>0</v>
      </c>
      <c r="AN916" s="141"/>
      <c r="AO916" s="141">
        <f t="shared" ref="AO916:AR916" si="1004">AO917+AO918+AO919+AO921+AO922</f>
        <v>0</v>
      </c>
      <c r="AP916" s="141">
        <f t="shared" si="1004"/>
        <v>0</v>
      </c>
      <c r="AQ916" s="141">
        <f t="shared" si="1004"/>
        <v>0</v>
      </c>
      <c r="AR916" s="141">
        <f t="shared" si="1004"/>
        <v>0</v>
      </c>
      <c r="AS916" s="141"/>
      <c r="AT916" s="141">
        <f t="shared" ref="AT916" si="1005">AT917+AT918+AT919+AT921+AT922</f>
        <v>0</v>
      </c>
      <c r="AU916" s="141"/>
      <c r="AV916" s="141">
        <f t="shared" ref="AV916:AW916" si="1006">AV917+AV918+AV919+AV921+AV922</f>
        <v>0</v>
      </c>
      <c r="AW916" s="141">
        <f t="shared" si="1006"/>
        <v>0</v>
      </c>
      <c r="AX916" s="141"/>
      <c r="AY916" s="141">
        <f t="shared" ref="AY916:AZ916" si="1007">AY917+AY918+AY919+AY921+AY922</f>
        <v>0</v>
      </c>
      <c r="AZ916" s="141">
        <f t="shared" si="1007"/>
        <v>0</v>
      </c>
      <c r="BA916" s="145"/>
      <c r="BB916" s="289" t="s">
        <v>408</v>
      </c>
      <c r="BC916" s="206"/>
    </row>
    <row r="917" spans="1:55" ht="32.25" hidden="1" customHeight="1">
      <c r="A917" s="288"/>
      <c r="B917" s="287"/>
      <c r="C917" s="287"/>
      <c r="D917" s="146" t="s">
        <v>37</v>
      </c>
      <c r="E917" s="141">
        <f t="shared" si="993"/>
        <v>0</v>
      </c>
      <c r="F917" s="141">
        <f t="shared" si="994"/>
        <v>0</v>
      </c>
      <c r="G917" s="145"/>
      <c r="H917" s="141"/>
      <c r="I917" s="141"/>
      <c r="J917" s="145"/>
      <c r="K917" s="141"/>
      <c r="L917" s="141"/>
      <c r="M917" s="145"/>
      <c r="N917" s="141"/>
      <c r="O917" s="141"/>
      <c r="P917" s="145"/>
      <c r="Q917" s="141"/>
      <c r="R917" s="141"/>
      <c r="S917" s="145"/>
      <c r="T917" s="141"/>
      <c r="U917" s="141"/>
      <c r="V917" s="145"/>
      <c r="W917" s="141"/>
      <c r="X917" s="141"/>
      <c r="Y917" s="145"/>
      <c r="Z917" s="141"/>
      <c r="AA917" s="141"/>
      <c r="AB917" s="145"/>
      <c r="AC917" s="145"/>
      <c r="AD917" s="145"/>
      <c r="AE917" s="141"/>
      <c r="AF917" s="141"/>
      <c r="AG917" s="145"/>
      <c r="AH917" s="145"/>
      <c r="AI917" s="145"/>
      <c r="AJ917" s="141"/>
      <c r="AK917" s="141"/>
      <c r="AL917" s="145"/>
      <c r="AM917" s="145"/>
      <c r="AN917" s="145"/>
      <c r="AO917" s="141"/>
      <c r="AP917" s="141"/>
      <c r="AQ917" s="145"/>
      <c r="AR917" s="145"/>
      <c r="AS917" s="145"/>
      <c r="AT917" s="141"/>
      <c r="AU917" s="141"/>
      <c r="AV917" s="145"/>
      <c r="AW917" s="145"/>
      <c r="AX917" s="145"/>
      <c r="AY917" s="145"/>
      <c r="AZ917" s="145"/>
      <c r="BA917" s="145"/>
      <c r="BB917" s="290"/>
      <c r="BC917" s="206"/>
    </row>
    <row r="918" spans="1:55" ht="50.25" hidden="1" customHeight="1">
      <c r="A918" s="288"/>
      <c r="B918" s="287"/>
      <c r="C918" s="287"/>
      <c r="D918" s="168" t="s">
        <v>2</v>
      </c>
      <c r="E918" s="141">
        <f t="shared" si="993"/>
        <v>0</v>
      </c>
      <c r="F918" s="141">
        <f t="shared" si="994"/>
        <v>0</v>
      </c>
      <c r="G918" s="145"/>
      <c r="H918" s="141"/>
      <c r="I918" s="141"/>
      <c r="J918" s="145"/>
      <c r="K918" s="141"/>
      <c r="L918" s="141"/>
      <c r="M918" s="145"/>
      <c r="N918" s="141"/>
      <c r="O918" s="141"/>
      <c r="P918" s="145"/>
      <c r="Q918" s="141"/>
      <c r="R918" s="141"/>
      <c r="S918" s="145"/>
      <c r="T918" s="141"/>
      <c r="U918" s="141"/>
      <c r="V918" s="145"/>
      <c r="W918" s="141"/>
      <c r="X918" s="141"/>
      <c r="Y918" s="145"/>
      <c r="Z918" s="141"/>
      <c r="AA918" s="141"/>
      <c r="AB918" s="145"/>
      <c r="AC918" s="145"/>
      <c r="AD918" s="145"/>
      <c r="AE918" s="141"/>
      <c r="AF918" s="141"/>
      <c r="AG918" s="145"/>
      <c r="AH918" s="145"/>
      <c r="AI918" s="145"/>
      <c r="AJ918" s="141"/>
      <c r="AK918" s="141"/>
      <c r="AL918" s="145"/>
      <c r="AM918" s="145"/>
      <c r="AN918" s="145"/>
      <c r="AO918" s="141"/>
      <c r="AP918" s="141"/>
      <c r="AQ918" s="145"/>
      <c r="AR918" s="145"/>
      <c r="AS918" s="145"/>
      <c r="AT918" s="141"/>
      <c r="AU918" s="141"/>
      <c r="AV918" s="145"/>
      <c r="AW918" s="145"/>
      <c r="AX918" s="145"/>
      <c r="AY918" s="145"/>
      <c r="AZ918" s="145"/>
      <c r="BA918" s="145"/>
      <c r="BB918" s="290"/>
      <c r="BC918" s="206"/>
    </row>
    <row r="919" spans="1:55" ht="22.5" hidden="1" customHeight="1">
      <c r="A919" s="288"/>
      <c r="B919" s="287"/>
      <c r="C919" s="287"/>
      <c r="D919" s="213" t="s">
        <v>267</v>
      </c>
      <c r="E919" s="141">
        <f>H919+K919+N919+Q919+T919+W919+Z919+AE919+AJ919+AO919+AT919+AY919</f>
        <v>0</v>
      </c>
      <c r="F919" s="141">
        <f t="shared" si="994"/>
        <v>0</v>
      </c>
      <c r="G919" s="145"/>
      <c r="H919" s="141"/>
      <c r="I919" s="141"/>
      <c r="J919" s="145"/>
      <c r="K919" s="141"/>
      <c r="L919" s="141"/>
      <c r="M919" s="145"/>
      <c r="N919" s="141"/>
      <c r="O919" s="141"/>
      <c r="P919" s="145"/>
      <c r="Q919" s="141"/>
      <c r="R919" s="141"/>
      <c r="S919" s="145"/>
      <c r="T919" s="141"/>
      <c r="U919" s="141"/>
      <c r="V919" s="145"/>
      <c r="W919" s="141"/>
      <c r="X919" s="141"/>
      <c r="Y919" s="145"/>
      <c r="Z919" s="141"/>
      <c r="AA919" s="141"/>
      <c r="AB919" s="145"/>
      <c r="AC919" s="145"/>
      <c r="AD919" s="145"/>
      <c r="AE919" s="141"/>
      <c r="AF919" s="141"/>
      <c r="AG919" s="145"/>
      <c r="AH919" s="145"/>
      <c r="AI919" s="145"/>
      <c r="AJ919" s="141"/>
      <c r="AK919" s="141"/>
      <c r="AL919" s="145"/>
      <c r="AM919" s="145"/>
      <c r="AN919" s="145"/>
      <c r="AO919" s="141"/>
      <c r="AP919" s="141"/>
      <c r="AQ919" s="145"/>
      <c r="AR919" s="145"/>
      <c r="AS919" s="145"/>
      <c r="AT919" s="141"/>
      <c r="AU919" s="141"/>
      <c r="AV919" s="145"/>
      <c r="AW919" s="145"/>
      <c r="AX919" s="145"/>
      <c r="AY919" s="141"/>
      <c r="AZ919" s="141"/>
      <c r="BA919" s="145"/>
      <c r="BB919" s="290"/>
      <c r="BC919" s="206"/>
    </row>
    <row r="920" spans="1:55" ht="82.5" hidden="1" customHeight="1">
      <c r="A920" s="288"/>
      <c r="B920" s="287"/>
      <c r="C920" s="287"/>
      <c r="D920" s="213" t="s">
        <v>273</v>
      </c>
      <c r="E920" s="141">
        <f t="shared" ref="E920:E922" si="1008">H920+K920+N920+Q920+T920+W920+Z920+AE920+AJ920+AO920+AT920+AY920</f>
        <v>0</v>
      </c>
      <c r="F920" s="141">
        <f t="shared" si="994"/>
        <v>0</v>
      </c>
      <c r="G920" s="145"/>
      <c r="H920" s="141"/>
      <c r="I920" s="141"/>
      <c r="J920" s="145"/>
      <c r="K920" s="141"/>
      <c r="L920" s="141"/>
      <c r="M920" s="145"/>
      <c r="N920" s="141"/>
      <c r="O920" s="141"/>
      <c r="P920" s="145"/>
      <c r="Q920" s="141"/>
      <c r="R920" s="141"/>
      <c r="S920" s="145"/>
      <c r="T920" s="141"/>
      <c r="U920" s="141"/>
      <c r="V920" s="145"/>
      <c r="W920" s="141"/>
      <c r="X920" s="141"/>
      <c r="Y920" s="145"/>
      <c r="Z920" s="141"/>
      <c r="AA920" s="141"/>
      <c r="AB920" s="145"/>
      <c r="AC920" s="145"/>
      <c r="AD920" s="145"/>
      <c r="AE920" s="141"/>
      <c r="AF920" s="141"/>
      <c r="AG920" s="145"/>
      <c r="AH920" s="145"/>
      <c r="AI920" s="145"/>
      <c r="AJ920" s="141"/>
      <c r="AK920" s="141"/>
      <c r="AL920" s="145"/>
      <c r="AM920" s="145"/>
      <c r="AN920" s="145"/>
      <c r="AO920" s="141"/>
      <c r="AP920" s="141"/>
      <c r="AQ920" s="145"/>
      <c r="AR920" s="145"/>
      <c r="AS920" s="145"/>
      <c r="AT920" s="141"/>
      <c r="AU920" s="141"/>
      <c r="AV920" s="145"/>
      <c r="AW920" s="145"/>
      <c r="AX920" s="145"/>
      <c r="AY920" s="145"/>
      <c r="AZ920" s="145"/>
      <c r="BA920" s="145"/>
      <c r="BB920" s="290"/>
      <c r="BC920" s="206"/>
    </row>
    <row r="921" spans="1:55" ht="22.5" hidden="1" customHeight="1">
      <c r="A921" s="288"/>
      <c r="B921" s="287"/>
      <c r="C921" s="287"/>
      <c r="D921" s="213" t="s">
        <v>268</v>
      </c>
      <c r="E921" s="141">
        <f t="shared" si="1008"/>
        <v>0</v>
      </c>
      <c r="F921" s="141">
        <f t="shared" si="994"/>
        <v>0</v>
      </c>
      <c r="G921" s="145"/>
      <c r="H921" s="141"/>
      <c r="I921" s="141"/>
      <c r="J921" s="145"/>
      <c r="K921" s="141"/>
      <c r="L921" s="141"/>
      <c r="M921" s="145"/>
      <c r="N921" s="141"/>
      <c r="O921" s="141"/>
      <c r="P921" s="145"/>
      <c r="Q921" s="141"/>
      <c r="R921" s="141"/>
      <c r="S921" s="145"/>
      <c r="T921" s="141"/>
      <c r="U921" s="141"/>
      <c r="V921" s="145"/>
      <c r="W921" s="141"/>
      <c r="X921" s="141"/>
      <c r="Y921" s="145"/>
      <c r="Z921" s="141"/>
      <c r="AA921" s="141"/>
      <c r="AB921" s="145"/>
      <c r="AC921" s="145"/>
      <c r="AD921" s="145"/>
      <c r="AE921" s="141"/>
      <c r="AF921" s="141"/>
      <c r="AG921" s="145"/>
      <c r="AH921" s="145"/>
      <c r="AI921" s="145"/>
      <c r="AJ921" s="141"/>
      <c r="AK921" s="141"/>
      <c r="AL921" s="145"/>
      <c r="AM921" s="145"/>
      <c r="AN921" s="145"/>
      <c r="AO921" s="141"/>
      <c r="AP921" s="141"/>
      <c r="AQ921" s="145"/>
      <c r="AR921" s="145"/>
      <c r="AS921" s="145"/>
      <c r="AT921" s="141"/>
      <c r="AU921" s="141"/>
      <c r="AV921" s="145"/>
      <c r="AW921" s="145"/>
      <c r="AX921" s="145"/>
      <c r="AY921" s="145"/>
      <c r="AZ921" s="145"/>
      <c r="BA921" s="145"/>
      <c r="BB921" s="290"/>
      <c r="BC921" s="206"/>
    </row>
    <row r="922" spans="1:55" ht="31.2" hidden="1">
      <c r="A922" s="288"/>
      <c r="B922" s="287"/>
      <c r="C922" s="287"/>
      <c r="D922" s="216" t="s">
        <v>43</v>
      </c>
      <c r="E922" s="141">
        <f t="shared" si="1008"/>
        <v>0</v>
      </c>
      <c r="F922" s="141">
        <f t="shared" si="994"/>
        <v>0</v>
      </c>
      <c r="G922" s="145"/>
      <c r="H922" s="141"/>
      <c r="I922" s="141"/>
      <c r="J922" s="145"/>
      <c r="K922" s="141"/>
      <c r="L922" s="141"/>
      <c r="M922" s="145"/>
      <c r="N922" s="141"/>
      <c r="O922" s="141"/>
      <c r="P922" s="145"/>
      <c r="Q922" s="141"/>
      <c r="R922" s="141"/>
      <c r="S922" s="145"/>
      <c r="T922" s="141"/>
      <c r="U922" s="141"/>
      <c r="V922" s="145"/>
      <c r="W922" s="141"/>
      <c r="X922" s="141"/>
      <c r="Y922" s="145"/>
      <c r="Z922" s="141"/>
      <c r="AA922" s="141"/>
      <c r="AB922" s="145"/>
      <c r="AC922" s="145"/>
      <c r="AD922" s="145"/>
      <c r="AE922" s="141"/>
      <c r="AF922" s="141"/>
      <c r="AG922" s="145"/>
      <c r="AH922" s="145"/>
      <c r="AI922" s="145"/>
      <c r="AJ922" s="141"/>
      <c r="AK922" s="141"/>
      <c r="AL922" s="145"/>
      <c r="AM922" s="145"/>
      <c r="AN922" s="145"/>
      <c r="AO922" s="141"/>
      <c r="AP922" s="141"/>
      <c r="AQ922" s="145"/>
      <c r="AR922" s="145"/>
      <c r="AS922" s="145"/>
      <c r="AT922" s="141"/>
      <c r="AU922" s="141"/>
      <c r="AV922" s="145"/>
      <c r="AW922" s="145"/>
      <c r="AX922" s="145"/>
      <c r="AY922" s="145"/>
      <c r="AZ922" s="145"/>
      <c r="BA922" s="145"/>
      <c r="BB922" s="291"/>
      <c r="BC922" s="206"/>
    </row>
    <row r="923" spans="1:55" ht="22.5" customHeight="1">
      <c r="A923" s="294" t="s">
        <v>570</v>
      </c>
      <c r="B923" s="295"/>
      <c r="C923" s="296"/>
      <c r="D923" s="148" t="s">
        <v>41</v>
      </c>
      <c r="E923" s="141">
        <f t="shared" si="930"/>
        <v>0</v>
      </c>
      <c r="F923" s="141">
        <f t="shared" ref="F923:F929" si="1009">I923+L923+O923+R923+U923+X923+AA923+AF923+AK923+AP923+AU923+AZ923</f>
        <v>0</v>
      </c>
      <c r="G923" s="145"/>
      <c r="H923" s="141">
        <f>H924+H925+H926+H928+H929</f>
        <v>0</v>
      </c>
      <c r="I923" s="141">
        <f t="shared" ref="I923" si="1010">I924+I925+I926+I928+I929</f>
        <v>0</v>
      </c>
      <c r="J923" s="141"/>
      <c r="K923" s="141">
        <f t="shared" ref="K923:L923" si="1011">K924+K925+K926+K928+K929</f>
        <v>0</v>
      </c>
      <c r="L923" s="141">
        <f t="shared" si="1011"/>
        <v>0</v>
      </c>
      <c r="M923" s="141"/>
      <c r="N923" s="141">
        <f t="shared" ref="N923:O923" si="1012">N924+N925+N926+N928+N929</f>
        <v>0</v>
      </c>
      <c r="O923" s="141">
        <f t="shared" si="1012"/>
        <v>0</v>
      </c>
      <c r="P923" s="141"/>
      <c r="Q923" s="141">
        <f t="shared" ref="Q923:R923" si="1013">Q924+Q925+Q926+Q928+Q929</f>
        <v>0</v>
      </c>
      <c r="R923" s="141">
        <f t="shared" si="1013"/>
        <v>0</v>
      </c>
      <c r="S923" s="141"/>
      <c r="T923" s="141">
        <f t="shared" ref="T923:U923" si="1014">T924+T925+T926+T928+T929</f>
        <v>0</v>
      </c>
      <c r="U923" s="141">
        <f t="shared" si="1014"/>
        <v>0</v>
      </c>
      <c r="V923" s="141"/>
      <c r="W923" s="141">
        <f t="shared" ref="W923:X923" si="1015">W924+W925+W926+W928+W929</f>
        <v>0</v>
      </c>
      <c r="X923" s="141">
        <f t="shared" si="1015"/>
        <v>0</v>
      </c>
      <c r="Y923" s="141"/>
      <c r="Z923" s="141">
        <f t="shared" ref="Z923:AC923" si="1016">Z924+Z925+Z926+Z928+Z929</f>
        <v>0</v>
      </c>
      <c r="AA923" s="141">
        <f t="shared" si="1016"/>
        <v>0</v>
      </c>
      <c r="AB923" s="141">
        <f t="shared" si="1016"/>
        <v>0</v>
      </c>
      <c r="AC923" s="141">
        <f t="shared" si="1016"/>
        <v>0</v>
      </c>
      <c r="AD923" s="141"/>
      <c r="AE923" s="141">
        <f t="shared" ref="AE923:AH923" si="1017">AE924+AE925+AE926+AE928+AE929</f>
        <v>0</v>
      </c>
      <c r="AF923" s="141">
        <f t="shared" si="1017"/>
        <v>0</v>
      </c>
      <c r="AG923" s="141">
        <f t="shared" si="1017"/>
        <v>0</v>
      </c>
      <c r="AH923" s="141">
        <f t="shared" si="1017"/>
        <v>0</v>
      </c>
      <c r="AI923" s="141"/>
      <c r="AJ923" s="141">
        <f t="shared" ref="AJ923:AM923" si="1018">AJ924+AJ925+AJ926+AJ928+AJ929</f>
        <v>0</v>
      </c>
      <c r="AK923" s="141">
        <f t="shared" si="1018"/>
        <v>0</v>
      </c>
      <c r="AL923" s="141">
        <f t="shared" si="1018"/>
        <v>0</v>
      </c>
      <c r="AM923" s="141">
        <f t="shared" si="1018"/>
        <v>0</v>
      </c>
      <c r="AN923" s="141"/>
      <c r="AO923" s="141">
        <f t="shared" ref="AO923:AR923" si="1019">AO924+AO925+AO926+AO928+AO929</f>
        <v>0</v>
      </c>
      <c r="AP923" s="141">
        <f t="shared" si="1019"/>
        <v>0</v>
      </c>
      <c r="AQ923" s="141">
        <f t="shared" si="1019"/>
        <v>0</v>
      </c>
      <c r="AR923" s="141">
        <f t="shared" si="1019"/>
        <v>0</v>
      </c>
      <c r="AS923" s="141"/>
      <c r="AT923" s="141">
        <f>AT924+AT925+AT926+AT928+AT929</f>
        <v>0</v>
      </c>
      <c r="AU923" s="141">
        <f t="shared" ref="AU923:AW923" si="1020">AU924+AU925+AU926+AU928+AU929</f>
        <v>0</v>
      </c>
      <c r="AV923" s="141">
        <f t="shared" si="1020"/>
        <v>0</v>
      </c>
      <c r="AW923" s="141">
        <f t="shared" si="1020"/>
        <v>0</v>
      </c>
      <c r="AX923" s="141"/>
      <c r="AY923" s="141">
        <f t="shared" ref="AY923:AZ923" si="1021">AY924+AY925+AY926+AY928+AY929</f>
        <v>0</v>
      </c>
      <c r="AZ923" s="141">
        <f t="shared" si="1021"/>
        <v>0</v>
      </c>
      <c r="BA923" s="145"/>
      <c r="BB923" s="145"/>
      <c r="BC923" s="206"/>
    </row>
    <row r="924" spans="1:55" ht="32.25" customHeight="1">
      <c r="A924" s="297"/>
      <c r="B924" s="298"/>
      <c r="C924" s="299"/>
      <c r="D924" s="146" t="s">
        <v>37</v>
      </c>
      <c r="E924" s="141">
        <f t="shared" si="930"/>
        <v>0</v>
      </c>
      <c r="F924" s="141">
        <f t="shared" si="1009"/>
        <v>0</v>
      </c>
      <c r="G924" s="145"/>
      <c r="H924" s="141">
        <f>H882</f>
        <v>0</v>
      </c>
      <c r="I924" s="141">
        <f t="shared" ref="I924:AS924" si="1022">I882</f>
        <v>0</v>
      </c>
      <c r="J924" s="141">
        <f t="shared" si="1022"/>
        <v>0</v>
      </c>
      <c r="K924" s="141">
        <f t="shared" si="1022"/>
        <v>0</v>
      </c>
      <c r="L924" s="141">
        <f t="shared" si="1022"/>
        <v>0</v>
      </c>
      <c r="M924" s="141">
        <f t="shared" si="1022"/>
        <v>0</v>
      </c>
      <c r="N924" s="141">
        <f t="shared" si="1022"/>
        <v>0</v>
      </c>
      <c r="O924" s="141">
        <f t="shared" si="1022"/>
        <v>0</v>
      </c>
      <c r="P924" s="141">
        <f t="shared" si="1022"/>
        <v>0</v>
      </c>
      <c r="Q924" s="141">
        <f t="shared" si="1022"/>
        <v>0</v>
      </c>
      <c r="R924" s="141">
        <f t="shared" si="1022"/>
        <v>0</v>
      </c>
      <c r="S924" s="141">
        <f t="shared" si="1022"/>
        <v>0</v>
      </c>
      <c r="T924" s="141">
        <f t="shared" si="1022"/>
        <v>0</v>
      </c>
      <c r="U924" s="141">
        <f t="shared" si="1022"/>
        <v>0</v>
      </c>
      <c r="V924" s="141">
        <f t="shared" si="1022"/>
        <v>0</v>
      </c>
      <c r="W924" s="141">
        <f t="shared" si="1022"/>
        <v>0</v>
      </c>
      <c r="X924" s="141">
        <f t="shared" si="1022"/>
        <v>0</v>
      </c>
      <c r="Y924" s="141">
        <f t="shared" si="1022"/>
        <v>0</v>
      </c>
      <c r="Z924" s="141">
        <f t="shared" si="1022"/>
        <v>0</v>
      </c>
      <c r="AA924" s="141">
        <f t="shared" si="1022"/>
        <v>0</v>
      </c>
      <c r="AB924" s="141">
        <f t="shared" si="1022"/>
        <v>0</v>
      </c>
      <c r="AC924" s="141">
        <f t="shared" si="1022"/>
        <v>0</v>
      </c>
      <c r="AD924" s="141">
        <f t="shared" si="1022"/>
        <v>0</v>
      </c>
      <c r="AE924" s="141">
        <f t="shared" si="1022"/>
        <v>0</v>
      </c>
      <c r="AF924" s="141">
        <f t="shared" si="1022"/>
        <v>0</v>
      </c>
      <c r="AG924" s="141">
        <f t="shared" si="1022"/>
        <v>0</v>
      </c>
      <c r="AH924" s="141">
        <f t="shared" si="1022"/>
        <v>0</v>
      </c>
      <c r="AI924" s="141">
        <f t="shared" si="1022"/>
        <v>0</v>
      </c>
      <c r="AJ924" s="141">
        <f t="shared" si="1022"/>
        <v>0</v>
      </c>
      <c r="AK924" s="141">
        <f t="shared" si="1022"/>
        <v>0</v>
      </c>
      <c r="AL924" s="141">
        <f t="shared" si="1022"/>
        <v>0</v>
      </c>
      <c r="AM924" s="141">
        <f t="shared" si="1022"/>
        <v>0</v>
      </c>
      <c r="AN924" s="141">
        <f t="shared" si="1022"/>
        <v>0</v>
      </c>
      <c r="AO924" s="141">
        <f t="shared" si="1022"/>
        <v>0</v>
      </c>
      <c r="AP924" s="141">
        <f t="shared" si="1022"/>
        <v>0</v>
      </c>
      <c r="AQ924" s="141">
        <f t="shared" si="1022"/>
        <v>0</v>
      </c>
      <c r="AR924" s="141">
        <f t="shared" si="1022"/>
        <v>0</v>
      </c>
      <c r="AS924" s="141">
        <f t="shared" si="1022"/>
        <v>0</v>
      </c>
      <c r="AT924" s="141">
        <f>AT882</f>
        <v>0</v>
      </c>
      <c r="AU924" s="141">
        <f>AU882</f>
        <v>0</v>
      </c>
      <c r="AV924" s="141">
        <f t="shared" ref="AV924:BA929" si="1023">AV882</f>
        <v>0</v>
      </c>
      <c r="AW924" s="141">
        <f t="shared" si="1023"/>
        <v>0</v>
      </c>
      <c r="AX924" s="141">
        <f t="shared" si="1023"/>
        <v>0</v>
      </c>
      <c r="AY924" s="141">
        <f t="shared" si="1023"/>
        <v>0</v>
      </c>
      <c r="AZ924" s="141">
        <f t="shared" si="1023"/>
        <v>0</v>
      </c>
      <c r="BA924" s="141">
        <f t="shared" si="1023"/>
        <v>0</v>
      </c>
      <c r="BB924" s="141"/>
      <c r="BC924" s="206"/>
    </row>
    <row r="925" spans="1:55" ht="50.25" customHeight="1">
      <c r="A925" s="297"/>
      <c r="B925" s="298"/>
      <c r="C925" s="299"/>
      <c r="D925" s="168" t="s">
        <v>2</v>
      </c>
      <c r="E925" s="141">
        <f t="shared" si="930"/>
        <v>0</v>
      </c>
      <c r="F925" s="141">
        <f t="shared" si="1009"/>
        <v>0</v>
      </c>
      <c r="G925" s="145"/>
      <c r="H925" s="141">
        <f t="shared" ref="H925:AU925" si="1024">H883</f>
        <v>0</v>
      </c>
      <c r="I925" s="141">
        <f t="shared" si="1024"/>
        <v>0</v>
      </c>
      <c r="J925" s="141">
        <f t="shared" si="1024"/>
        <v>0</v>
      </c>
      <c r="K925" s="141">
        <f t="shared" si="1024"/>
        <v>0</v>
      </c>
      <c r="L925" s="141">
        <f t="shared" si="1024"/>
        <v>0</v>
      </c>
      <c r="M925" s="141">
        <f t="shared" si="1024"/>
        <v>0</v>
      </c>
      <c r="N925" s="141">
        <f t="shared" si="1024"/>
        <v>0</v>
      </c>
      <c r="O925" s="141">
        <f t="shared" si="1024"/>
        <v>0</v>
      </c>
      <c r="P925" s="141">
        <f t="shared" si="1024"/>
        <v>0</v>
      </c>
      <c r="Q925" s="141">
        <f t="shared" si="1024"/>
        <v>0</v>
      </c>
      <c r="R925" s="141">
        <f t="shared" si="1024"/>
        <v>0</v>
      </c>
      <c r="S925" s="141">
        <f t="shared" si="1024"/>
        <v>0</v>
      </c>
      <c r="T925" s="141">
        <f t="shared" si="1024"/>
        <v>0</v>
      </c>
      <c r="U925" s="141">
        <f t="shared" si="1024"/>
        <v>0</v>
      </c>
      <c r="V925" s="141">
        <f t="shared" si="1024"/>
        <v>0</v>
      </c>
      <c r="W925" s="141">
        <f t="shared" si="1024"/>
        <v>0</v>
      </c>
      <c r="X925" s="141">
        <f t="shared" si="1024"/>
        <v>0</v>
      </c>
      <c r="Y925" s="141">
        <f t="shared" si="1024"/>
        <v>0</v>
      </c>
      <c r="Z925" s="141">
        <f t="shared" si="1024"/>
        <v>0</v>
      </c>
      <c r="AA925" s="141">
        <f t="shared" si="1024"/>
        <v>0</v>
      </c>
      <c r="AB925" s="141">
        <f t="shared" si="1024"/>
        <v>0</v>
      </c>
      <c r="AC925" s="141">
        <f t="shared" si="1024"/>
        <v>0</v>
      </c>
      <c r="AD925" s="141">
        <f t="shared" si="1024"/>
        <v>0</v>
      </c>
      <c r="AE925" s="141">
        <f t="shared" si="1024"/>
        <v>0</v>
      </c>
      <c r="AF925" s="141">
        <f t="shared" si="1024"/>
        <v>0</v>
      </c>
      <c r="AG925" s="141">
        <f t="shared" si="1024"/>
        <v>0</v>
      </c>
      <c r="AH925" s="141">
        <f t="shared" si="1024"/>
        <v>0</v>
      </c>
      <c r="AI925" s="141">
        <f t="shared" si="1024"/>
        <v>0</v>
      </c>
      <c r="AJ925" s="141">
        <f t="shared" si="1024"/>
        <v>0</v>
      </c>
      <c r="AK925" s="141">
        <f t="shared" si="1024"/>
        <v>0</v>
      </c>
      <c r="AL925" s="141">
        <f t="shared" si="1024"/>
        <v>0</v>
      </c>
      <c r="AM925" s="141">
        <f t="shared" si="1024"/>
        <v>0</v>
      </c>
      <c r="AN925" s="141">
        <f t="shared" si="1024"/>
        <v>0</v>
      </c>
      <c r="AO925" s="141">
        <f t="shared" si="1024"/>
        <v>0</v>
      </c>
      <c r="AP925" s="141">
        <f t="shared" si="1024"/>
        <v>0</v>
      </c>
      <c r="AQ925" s="141">
        <f t="shared" si="1024"/>
        <v>0</v>
      </c>
      <c r="AR925" s="141">
        <f t="shared" si="1024"/>
        <v>0</v>
      </c>
      <c r="AS925" s="141">
        <f t="shared" si="1024"/>
        <v>0</v>
      </c>
      <c r="AT925" s="141">
        <f t="shared" si="1024"/>
        <v>0</v>
      </c>
      <c r="AU925" s="141">
        <f t="shared" si="1024"/>
        <v>0</v>
      </c>
      <c r="AV925" s="141">
        <f t="shared" si="1023"/>
        <v>0</v>
      </c>
      <c r="AW925" s="141">
        <f t="shared" si="1023"/>
        <v>0</v>
      </c>
      <c r="AX925" s="141">
        <f t="shared" si="1023"/>
        <v>0</v>
      </c>
      <c r="AY925" s="141">
        <f t="shared" si="1023"/>
        <v>0</v>
      </c>
      <c r="AZ925" s="141">
        <f t="shared" si="1023"/>
        <v>0</v>
      </c>
      <c r="BA925" s="141">
        <f t="shared" si="1023"/>
        <v>0</v>
      </c>
      <c r="BB925" s="141"/>
      <c r="BC925" s="206"/>
    </row>
    <row r="926" spans="1:55" ht="22.5" customHeight="1">
      <c r="A926" s="297"/>
      <c r="B926" s="298"/>
      <c r="C926" s="299"/>
      <c r="D926" s="213" t="s">
        <v>267</v>
      </c>
      <c r="E926" s="141">
        <f>H926+K926+N926+Q926+T926+W926+Z926+AE926+AJ926+AO926+AT926+AY926</f>
        <v>0</v>
      </c>
      <c r="F926" s="141">
        <f t="shared" si="1009"/>
        <v>0</v>
      </c>
      <c r="G926" s="145"/>
      <c r="H926" s="141">
        <f t="shared" ref="H926:AU926" si="1025">H884</f>
        <v>0</v>
      </c>
      <c r="I926" s="141">
        <f t="shared" si="1025"/>
        <v>0</v>
      </c>
      <c r="J926" s="141">
        <f t="shared" si="1025"/>
        <v>0</v>
      </c>
      <c r="K926" s="141">
        <f t="shared" si="1025"/>
        <v>0</v>
      </c>
      <c r="L926" s="141">
        <f t="shared" si="1025"/>
        <v>0</v>
      </c>
      <c r="M926" s="141">
        <f t="shared" si="1025"/>
        <v>0</v>
      </c>
      <c r="N926" s="141">
        <f t="shared" si="1025"/>
        <v>0</v>
      </c>
      <c r="O926" s="141">
        <f t="shared" si="1025"/>
        <v>0</v>
      </c>
      <c r="P926" s="141">
        <f t="shared" si="1025"/>
        <v>0</v>
      </c>
      <c r="Q926" s="141">
        <f t="shared" si="1025"/>
        <v>0</v>
      </c>
      <c r="R926" s="141">
        <f t="shared" si="1025"/>
        <v>0</v>
      </c>
      <c r="S926" s="141">
        <f t="shared" si="1025"/>
        <v>0</v>
      </c>
      <c r="T926" s="141">
        <f t="shared" si="1025"/>
        <v>0</v>
      </c>
      <c r="U926" s="141">
        <f t="shared" si="1025"/>
        <v>0</v>
      </c>
      <c r="V926" s="141">
        <f t="shared" si="1025"/>
        <v>0</v>
      </c>
      <c r="W926" s="141">
        <f t="shared" si="1025"/>
        <v>0</v>
      </c>
      <c r="X926" s="141">
        <f t="shared" si="1025"/>
        <v>0</v>
      </c>
      <c r="Y926" s="141">
        <f t="shared" si="1025"/>
        <v>0</v>
      </c>
      <c r="Z926" s="141">
        <f t="shared" si="1025"/>
        <v>0</v>
      </c>
      <c r="AA926" s="141">
        <f t="shared" si="1025"/>
        <v>0</v>
      </c>
      <c r="AB926" s="141">
        <f t="shared" si="1025"/>
        <v>0</v>
      </c>
      <c r="AC926" s="141">
        <f t="shared" si="1025"/>
        <v>0</v>
      </c>
      <c r="AD926" s="141">
        <f t="shared" si="1025"/>
        <v>0</v>
      </c>
      <c r="AE926" s="141">
        <f t="shared" si="1025"/>
        <v>0</v>
      </c>
      <c r="AF926" s="141">
        <f t="shared" si="1025"/>
        <v>0</v>
      </c>
      <c r="AG926" s="141">
        <f t="shared" si="1025"/>
        <v>0</v>
      </c>
      <c r="AH926" s="141">
        <f t="shared" si="1025"/>
        <v>0</v>
      </c>
      <c r="AI926" s="141">
        <f t="shared" si="1025"/>
        <v>0</v>
      </c>
      <c r="AJ926" s="141">
        <f t="shared" si="1025"/>
        <v>0</v>
      </c>
      <c r="AK926" s="141">
        <f t="shared" si="1025"/>
        <v>0</v>
      </c>
      <c r="AL926" s="141">
        <f t="shared" si="1025"/>
        <v>0</v>
      </c>
      <c r="AM926" s="141">
        <f t="shared" si="1025"/>
        <v>0</v>
      </c>
      <c r="AN926" s="141">
        <f t="shared" si="1025"/>
        <v>0</v>
      </c>
      <c r="AO926" s="141">
        <f t="shared" si="1025"/>
        <v>0</v>
      </c>
      <c r="AP926" s="141">
        <f t="shared" si="1025"/>
        <v>0</v>
      </c>
      <c r="AQ926" s="141">
        <f t="shared" si="1025"/>
        <v>0</v>
      </c>
      <c r="AR926" s="141">
        <f t="shared" si="1025"/>
        <v>0</v>
      </c>
      <c r="AS926" s="141">
        <f t="shared" si="1025"/>
        <v>0</v>
      </c>
      <c r="AT926" s="141">
        <f t="shared" si="1025"/>
        <v>0</v>
      </c>
      <c r="AU926" s="141">
        <f t="shared" si="1025"/>
        <v>0</v>
      </c>
      <c r="AV926" s="141">
        <f t="shared" si="1023"/>
        <v>0</v>
      </c>
      <c r="AW926" s="141">
        <f t="shared" si="1023"/>
        <v>0</v>
      </c>
      <c r="AX926" s="141">
        <f t="shared" si="1023"/>
        <v>0</v>
      </c>
      <c r="AY926" s="141">
        <f t="shared" si="1023"/>
        <v>0</v>
      </c>
      <c r="AZ926" s="141">
        <f t="shared" si="1023"/>
        <v>0</v>
      </c>
      <c r="BA926" s="141">
        <f t="shared" si="1023"/>
        <v>0</v>
      </c>
      <c r="BB926" s="141"/>
      <c r="BC926" s="206"/>
    </row>
    <row r="927" spans="1:55" ht="82.5" customHeight="1">
      <c r="A927" s="297"/>
      <c r="B927" s="298"/>
      <c r="C927" s="299"/>
      <c r="D927" s="213" t="s">
        <v>273</v>
      </c>
      <c r="E927" s="141">
        <f t="shared" ref="E927:E929" si="1026">H927+K927+N927+Q927+T927+W927+Z927+AE927+AJ927+AO927+AT927+AY927</f>
        <v>0</v>
      </c>
      <c r="F927" s="141">
        <f t="shared" si="1009"/>
        <v>0</v>
      </c>
      <c r="G927" s="145"/>
      <c r="H927" s="141">
        <f t="shared" ref="H927:AT927" si="1027">H885</f>
        <v>0</v>
      </c>
      <c r="I927" s="141">
        <f t="shared" si="1027"/>
        <v>0</v>
      </c>
      <c r="J927" s="141">
        <f t="shared" si="1027"/>
        <v>0</v>
      </c>
      <c r="K927" s="141">
        <f t="shared" si="1027"/>
        <v>0</v>
      </c>
      <c r="L927" s="141">
        <f t="shared" si="1027"/>
        <v>0</v>
      </c>
      <c r="M927" s="141">
        <f t="shared" si="1027"/>
        <v>0</v>
      </c>
      <c r="N927" s="141">
        <f t="shared" si="1027"/>
        <v>0</v>
      </c>
      <c r="O927" s="141">
        <f t="shared" si="1027"/>
        <v>0</v>
      </c>
      <c r="P927" s="141">
        <f t="shared" si="1027"/>
        <v>0</v>
      </c>
      <c r="Q927" s="141">
        <f t="shared" si="1027"/>
        <v>0</v>
      </c>
      <c r="R927" s="141">
        <f t="shared" si="1027"/>
        <v>0</v>
      </c>
      <c r="S927" s="141">
        <f t="shared" si="1027"/>
        <v>0</v>
      </c>
      <c r="T927" s="141">
        <f t="shared" si="1027"/>
        <v>0</v>
      </c>
      <c r="U927" s="141">
        <f t="shared" si="1027"/>
        <v>0</v>
      </c>
      <c r="V927" s="141">
        <f t="shared" si="1027"/>
        <v>0</v>
      </c>
      <c r="W927" s="141">
        <f t="shared" si="1027"/>
        <v>0</v>
      </c>
      <c r="X927" s="141">
        <f t="shared" si="1027"/>
        <v>0</v>
      </c>
      <c r="Y927" s="141">
        <f t="shared" si="1027"/>
        <v>0</v>
      </c>
      <c r="Z927" s="141">
        <f t="shared" si="1027"/>
        <v>0</v>
      </c>
      <c r="AA927" s="141">
        <f t="shared" si="1027"/>
        <v>0</v>
      </c>
      <c r="AB927" s="141">
        <f t="shared" si="1027"/>
        <v>0</v>
      </c>
      <c r="AC927" s="141">
        <f t="shared" si="1027"/>
        <v>0</v>
      </c>
      <c r="AD927" s="141">
        <f t="shared" si="1027"/>
        <v>0</v>
      </c>
      <c r="AE927" s="141">
        <f t="shared" si="1027"/>
        <v>0</v>
      </c>
      <c r="AF927" s="141">
        <f t="shared" si="1027"/>
        <v>0</v>
      </c>
      <c r="AG927" s="141">
        <f t="shared" si="1027"/>
        <v>0</v>
      </c>
      <c r="AH927" s="141">
        <f t="shared" si="1027"/>
        <v>0</v>
      </c>
      <c r="AI927" s="141">
        <f t="shared" si="1027"/>
        <v>0</v>
      </c>
      <c r="AJ927" s="141">
        <f t="shared" si="1027"/>
        <v>0</v>
      </c>
      <c r="AK927" s="141">
        <f t="shared" si="1027"/>
        <v>0</v>
      </c>
      <c r="AL927" s="141">
        <f t="shared" si="1027"/>
        <v>0</v>
      </c>
      <c r="AM927" s="141">
        <f t="shared" si="1027"/>
        <v>0</v>
      </c>
      <c r="AN927" s="141">
        <f t="shared" si="1027"/>
        <v>0</v>
      </c>
      <c r="AO927" s="141">
        <f t="shared" si="1027"/>
        <v>0</v>
      </c>
      <c r="AP927" s="141">
        <f t="shared" si="1027"/>
        <v>0</v>
      </c>
      <c r="AQ927" s="141">
        <f t="shared" si="1027"/>
        <v>0</v>
      </c>
      <c r="AR927" s="141">
        <f t="shared" si="1027"/>
        <v>0</v>
      </c>
      <c r="AS927" s="141">
        <f t="shared" si="1027"/>
        <v>0</v>
      </c>
      <c r="AT927" s="141">
        <f t="shared" si="1027"/>
        <v>0</v>
      </c>
      <c r="AU927" s="141"/>
      <c r="AV927" s="141">
        <f t="shared" si="1023"/>
        <v>0</v>
      </c>
      <c r="AW927" s="141">
        <f t="shared" si="1023"/>
        <v>0</v>
      </c>
      <c r="AX927" s="141">
        <f t="shared" si="1023"/>
        <v>0</v>
      </c>
      <c r="AY927" s="141">
        <f t="shared" si="1023"/>
        <v>0</v>
      </c>
      <c r="AZ927" s="141">
        <f t="shared" si="1023"/>
        <v>0</v>
      </c>
      <c r="BA927" s="141">
        <f t="shared" si="1023"/>
        <v>0</v>
      </c>
      <c r="BB927" s="141"/>
      <c r="BC927" s="206"/>
    </row>
    <row r="928" spans="1:55" ht="22.5" customHeight="1">
      <c r="A928" s="297"/>
      <c r="B928" s="298"/>
      <c r="C928" s="299"/>
      <c r="D928" s="213" t="s">
        <v>268</v>
      </c>
      <c r="E928" s="141">
        <f t="shared" si="1026"/>
        <v>0</v>
      </c>
      <c r="F928" s="141">
        <f t="shared" si="1009"/>
        <v>0</v>
      </c>
      <c r="G928" s="145"/>
      <c r="H928" s="141">
        <f t="shared" ref="H928:AT928" si="1028">H886</f>
        <v>0</v>
      </c>
      <c r="I928" s="141">
        <f t="shared" si="1028"/>
        <v>0</v>
      </c>
      <c r="J928" s="141">
        <f t="shared" si="1028"/>
        <v>0</v>
      </c>
      <c r="K928" s="141">
        <f t="shared" si="1028"/>
        <v>0</v>
      </c>
      <c r="L928" s="141">
        <f t="shared" si="1028"/>
        <v>0</v>
      </c>
      <c r="M928" s="141">
        <f t="shared" si="1028"/>
        <v>0</v>
      </c>
      <c r="N928" s="141">
        <f t="shared" si="1028"/>
        <v>0</v>
      </c>
      <c r="O928" s="141">
        <f t="shared" si="1028"/>
        <v>0</v>
      </c>
      <c r="P928" s="141">
        <f t="shared" si="1028"/>
        <v>0</v>
      </c>
      <c r="Q928" s="141">
        <f t="shared" si="1028"/>
        <v>0</v>
      </c>
      <c r="R928" s="141">
        <f t="shared" si="1028"/>
        <v>0</v>
      </c>
      <c r="S928" s="141">
        <f t="shared" si="1028"/>
        <v>0</v>
      </c>
      <c r="T928" s="141">
        <f t="shared" si="1028"/>
        <v>0</v>
      </c>
      <c r="U928" s="141">
        <f t="shared" si="1028"/>
        <v>0</v>
      </c>
      <c r="V928" s="141">
        <f t="shared" si="1028"/>
        <v>0</v>
      </c>
      <c r="W928" s="141">
        <f t="shared" si="1028"/>
        <v>0</v>
      </c>
      <c r="X928" s="141">
        <f t="shared" si="1028"/>
        <v>0</v>
      </c>
      <c r="Y928" s="141">
        <f t="shared" si="1028"/>
        <v>0</v>
      </c>
      <c r="Z928" s="141">
        <f t="shared" si="1028"/>
        <v>0</v>
      </c>
      <c r="AA928" s="141">
        <f t="shared" si="1028"/>
        <v>0</v>
      </c>
      <c r="AB928" s="141">
        <f t="shared" si="1028"/>
        <v>0</v>
      </c>
      <c r="AC928" s="141">
        <f t="shared" si="1028"/>
        <v>0</v>
      </c>
      <c r="AD928" s="141">
        <f t="shared" si="1028"/>
        <v>0</v>
      </c>
      <c r="AE928" s="141">
        <f t="shared" si="1028"/>
        <v>0</v>
      </c>
      <c r="AF928" s="141">
        <f t="shared" si="1028"/>
        <v>0</v>
      </c>
      <c r="AG928" s="141">
        <f t="shared" si="1028"/>
        <v>0</v>
      </c>
      <c r="AH928" s="141">
        <f t="shared" si="1028"/>
        <v>0</v>
      </c>
      <c r="AI928" s="141">
        <f t="shared" si="1028"/>
        <v>0</v>
      </c>
      <c r="AJ928" s="141">
        <f t="shared" si="1028"/>
        <v>0</v>
      </c>
      <c r="AK928" s="141">
        <f t="shared" si="1028"/>
        <v>0</v>
      </c>
      <c r="AL928" s="141">
        <f t="shared" si="1028"/>
        <v>0</v>
      </c>
      <c r="AM928" s="141">
        <f t="shared" si="1028"/>
        <v>0</v>
      </c>
      <c r="AN928" s="141">
        <f t="shared" si="1028"/>
        <v>0</v>
      </c>
      <c r="AO928" s="141">
        <f t="shared" si="1028"/>
        <v>0</v>
      </c>
      <c r="AP928" s="141">
        <f t="shared" si="1028"/>
        <v>0</v>
      </c>
      <c r="AQ928" s="141">
        <f t="shared" si="1028"/>
        <v>0</v>
      </c>
      <c r="AR928" s="141">
        <f t="shared" si="1028"/>
        <v>0</v>
      </c>
      <c r="AS928" s="141">
        <f t="shared" si="1028"/>
        <v>0</v>
      </c>
      <c r="AT928" s="141">
        <f t="shared" si="1028"/>
        <v>0</v>
      </c>
      <c r="AU928" s="141"/>
      <c r="AV928" s="141">
        <f t="shared" si="1023"/>
        <v>0</v>
      </c>
      <c r="AW928" s="141">
        <f t="shared" si="1023"/>
        <v>0</v>
      </c>
      <c r="AX928" s="141">
        <f t="shared" si="1023"/>
        <v>0</v>
      </c>
      <c r="AY928" s="141">
        <f t="shared" si="1023"/>
        <v>0</v>
      </c>
      <c r="AZ928" s="141">
        <f t="shared" si="1023"/>
        <v>0</v>
      </c>
      <c r="BA928" s="141">
        <f t="shared" si="1023"/>
        <v>0</v>
      </c>
      <c r="BB928" s="141"/>
      <c r="BC928" s="206"/>
    </row>
    <row r="929" spans="1:55" ht="31.2">
      <c r="A929" s="300"/>
      <c r="B929" s="301"/>
      <c r="C929" s="302"/>
      <c r="D929" s="216" t="s">
        <v>43</v>
      </c>
      <c r="E929" s="141">
        <f t="shared" si="1026"/>
        <v>0</v>
      </c>
      <c r="F929" s="141">
        <f t="shared" si="1009"/>
        <v>0</v>
      </c>
      <c r="G929" s="145"/>
      <c r="H929" s="141">
        <f t="shared" ref="H929:AT929" si="1029">H887</f>
        <v>0</v>
      </c>
      <c r="I929" s="141">
        <f t="shared" si="1029"/>
        <v>0</v>
      </c>
      <c r="J929" s="141">
        <f t="shared" si="1029"/>
        <v>0</v>
      </c>
      <c r="K929" s="141">
        <f t="shared" si="1029"/>
        <v>0</v>
      </c>
      <c r="L929" s="141">
        <f t="shared" si="1029"/>
        <v>0</v>
      </c>
      <c r="M929" s="141">
        <f t="shared" si="1029"/>
        <v>0</v>
      </c>
      <c r="N929" s="141">
        <f t="shared" si="1029"/>
        <v>0</v>
      </c>
      <c r="O929" s="141">
        <f t="shared" si="1029"/>
        <v>0</v>
      </c>
      <c r="P929" s="141">
        <f t="shared" si="1029"/>
        <v>0</v>
      </c>
      <c r="Q929" s="141">
        <f t="shared" si="1029"/>
        <v>0</v>
      </c>
      <c r="R929" s="141">
        <f t="shared" si="1029"/>
        <v>0</v>
      </c>
      <c r="S929" s="141">
        <f t="shared" si="1029"/>
        <v>0</v>
      </c>
      <c r="T929" s="141">
        <f t="shared" si="1029"/>
        <v>0</v>
      </c>
      <c r="U929" s="141">
        <f t="shared" si="1029"/>
        <v>0</v>
      </c>
      <c r="V929" s="141">
        <f t="shared" si="1029"/>
        <v>0</v>
      </c>
      <c r="W929" s="141">
        <f t="shared" si="1029"/>
        <v>0</v>
      </c>
      <c r="X929" s="141">
        <f t="shared" si="1029"/>
        <v>0</v>
      </c>
      <c r="Y929" s="141">
        <f t="shared" si="1029"/>
        <v>0</v>
      </c>
      <c r="Z929" s="141">
        <f t="shared" si="1029"/>
        <v>0</v>
      </c>
      <c r="AA929" s="141">
        <f t="shared" si="1029"/>
        <v>0</v>
      </c>
      <c r="AB929" s="141">
        <f t="shared" si="1029"/>
        <v>0</v>
      </c>
      <c r="AC929" s="141">
        <f t="shared" si="1029"/>
        <v>0</v>
      </c>
      <c r="AD929" s="141">
        <f t="shared" si="1029"/>
        <v>0</v>
      </c>
      <c r="AE929" s="141">
        <f t="shared" si="1029"/>
        <v>0</v>
      </c>
      <c r="AF929" s="141">
        <f t="shared" si="1029"/>
        <v>0</v>
      </c>
      <c r="AG929" s="141">
        <f t="shared" si="1029"/>
        <v>0</v>
      </c>
      <c r="AH929" s="141">
        <f t="shared" si="1029"/>
        <v>0</v>
      </c>
      <c r="AI929" s="141">
        <f t="shared" si="1029"/>
        <v>0</v>
      </c>
      <c r="AJ929" s="141">
        <f t="shared" si="1029"/>
        <v>0</v>
      </c>
      <c r="AK929" s="141">
        <f t="shared" si="1029"/>
        <v>0</v>
      </c>
      <c r="AL929" s="141">
        <f t="shared" si="1029"/>
        <v>0</v>
      </c>
      <c r="AM929" s="141">
        <f t="shared" si="1029"/>
        <v>0</v>
      </c>
      <c r="AN929" s="141">
        <f t="shared" si="1029"/>
        <v>0</v>
      </c>
      <c r="AO929" s="141">
        <f t="shared" si="1029"/>
        <v>0</v>
      </c>
      <c r="AP929" s="141">
        <f t="shared" si="1029"/>
        <v>0</v>
      </c>
      <c r="AQ929" s="141">
        <f t="shared" si="1029"/>
        <v>0</v>
      </c>
      <c r="AR929" s="141">
        <f t="shared" si="1029"/>
        <v>0</v>
      </c>
      <c r="AS929" s="141">
        <f t="shared" si="1029"/>
        <v>0</v>
      </c>
      <c r="AT929" s="141">
        <f t="shared" si="1029"/>
        <v>0</v>
      </c>
      <c r="AU929" s="141"/>
      <c r="AV929" s="141">
        <f t="shared" si="1023"/>
        <v>0</v>
      </c>
      <c r="AW929" s="141">
        <f t="shared" si="1023"/>
        <v>0</v>
      </c>
      <c r="AX929" s="141">
        <f t="shared" si="1023"/>
        <v>0</v>
      </c>
      <c r="AY929" s="141">
        <f t="shared" si="1023"/>
        <v>0</v>
      </c>
      <c r="AZ929" s="141">
        <f t="shared" si="1023"/>
        <v>0</v>
      </c>
      <c r="BA929" s="141">
        <f t="shared" si="1023"/>
        <v>0</v>
      </c>
      <c r="BB929" s="141"/>
      <c r="BC929" s="206"/>
    </row>
    <row r="930" spans="1:55" ht="22.5" customHeight="1">
      <c r="A930" s="288" t="s">
        <v>571</v>
      </c>
      <c r="B930" s="303"/>
      <c r="C930" s="303"/>
      <c r="D930" s="148" t="s">
        <v>41</v>
      </c>
      <c r="E930" s="141">
        <f t="shared" ref="E930:E932" si="1030">H930+K930+N930+Q930+T930+W930+Z930+AE930+AJ930+AO930+AT930+AY930</f>
        <v>0</v>
      </c>
      <c r="F930" s="141">
        <f t="shared" ref="F930:F936" si="1031">I930+L930+O930+R930+U930+X930+AA930+AF930+AK930+AP930+AU930+AZ930</f>
        <v>0</v>
      </c>
      <c r="G930" s="145"/>
      <c r="H930" s="141">
        <f>H931+H932+H933+H935+H936</f>
        <v>0</v>
      </c>
      <c r="I930" s="141">
        <f t="shared" ref="I930" si="1032">I931+I932+I933+I935+I936</f>
        <v>0</v>
      </c>
      <c r="J930" s="141"/>
      <c r="K930" s="141">
        <f t="shared" ref="K930:L930" si="1033">K931+K932+K933+K935+K936</f>
        <v>0</v>
      </c>
      <c r="L930" s="141">
        <f t="shared" si="1033"/>
        <v>0</v>
      </c>
      <c r="M930" s="141"/>
      <c r="N930" s="141">
        <f t="shared" ref="N930:O930" si="1034">N931+N932+N933+N935+N936</f>
        <v>0</v>
      </c>
      <c r="O930" s="141">
        <f t="shared" si="1034"/>
        <v>0</v>
      </c>
      <c r="P930" s="141"/>
      <c r="Q930" s="141">
        <f t="shared" ref="Q930:R930" si="1035">Q931+Q932+Q933+Q935+Q936</f>
        <v>0</v>
      </c>
      <c r="R930" s="141">
        <f t="shared" si="1035"/>
        <v>0</v>
      </c>
      <c r="S930" s="141"/>
      <c r="T930" s="141">
        <f t="shared" ref="T930:U930" si="1036">T931+T932+T933+T935+T936</f>
        <v>0</v>
      </c>
      <c r="U930" s="141">
        <f t="shared" si="1036"/>
        <v>0</v>
      </c>
      <c r="V930" s="141"/>
      <c r="W930" s="141">
        <f t="shared" ref="W930:X930" si="1037">W931+W932+W933+W935+W936</f>
        <v>0</v>
      </c>
      <c r="X930" s="141">
        <f t="shared" si="1037"/>
        <v>0</v>
      </c>
      <c r="Y930" s="141"/>
      <c r="Z930" s="141">
        <f t="shared" ref="Z930:AC930" si="1038">Z931+Z932+Z933+Z935+Z936</f>
        <v>0</v>
      </c>
      <c r="AA930" s="141">
        <f t="shared" si="1038"/>
        <v>0</v>
      </c>
      <c r="AB930" s="141">
        <f t="shared" si="1038"/>
        <v>0</v>
      </c>
      <c r="AC930" s="141">
        <f t="shared" si="1038"/>
        <v>0</v>
      </c>
      <c r="AD930" s="141"/>
      <c r="AE930" s="141">
        <f t="shared" ref="AE930:AH930" si="1039">AE931+AE932+AE933+AE935+AE936</f>
        <v>0</v>
      </c>
      <c r="AF930" s="141">
        <f t="shared" si="1039"/>
        <v>0</v>
      </c>
      <c r="AG930" s="141">
        <f t="shared" si="1039"/>
        <v>0</v>
      </c>
      <c r="AH930" s="141">
        <f t="shared" si="1039"/>
        <v>0</v>
      </c>
      <c r="AI930" s="141"/>
      <c r="AJ930" s="141">
        <f t="shared" ref="AJ930:AM930" si="1040">AJ931+AJ932+AJ933+AJ935+AJ936</f>
        <v>0</v>
      </c>
      <c r="AK930" s="141">
        <f t="shared" si="1040"/>
        <v>0</v>
      </c>
      <c r="AL930" s="141">
        <f t="shared" si="1040"/>
        <v>0</v>
      </c>
      <c r="AM930" s="141">
        <f t="shared" si="1040"/>
        <v>0</v>
      </c>
      <c r="AN930" s="141"/>
      <c r="AO930" s="141">
        <f t="shared" ref="AO930:AR930" si="1041">AO931+AO932+AO933+AO935+AO936</f>
        <v>0</v>
      </c>
      <c r="AP930" s="141">
        <f t="shared" si="1041"/>
        <v>0</v>
      </c>
      <c r="AQ930" s="141">
        <f t="shared" si="1041"/>
        <v>0</v>
      </c>
      <c r="AR930" s="141">
        <f t="shared" si="1041"/>
        <v>0</v>
      </c>
      <c r="AS930" s="141"/>
      <c r="AT930" s="141">
        <f t="shared" ref="AT930:AW930" si="1042">AT931+AT932+AT933+AT935+AT936</f>
        <v>0</v>
      </c>
      <c r="AU930" s="141">
        <f t="shared" si="1042"/>
        <v>0</v>
      </c>
      <c r="AV930" s="141">
        <f t="shared" si="1042"/>
        <v>0</v>
      </c>
      <c r="AW930" s="141">
        <f t="shared" si="1042"/>
        <v>0</v>
      </c>
      <c r="AX930" s="141"/>
      <c r="AY930" s="141">
        <f t="shared" ref="AY930:AZ930" si="1043">AY931+AY932+AY933+AY935+AY936</f>
        <v>0</v>
      </c>
      <c r="AZ930" s="141">
        <f t="shared" si="1043"/>
        <v>0</v>
      </c>
      <c r="BA930" s="145"/>
      <c r="BB930" s="145"/>
      <c r="BC930" s="170"/>
    </row>
    <row r="931" spans="1:55" ht="32.25" customHeight="1">
      <c r="A931" s="288"/>
      <c r="B931" s="303"/>
      <c r="C931" s="303"/>
      <c r="D931" s="146" t="s">
        <v>37</v>
      </c>
      <c r="E931" s="141">
        <f t="shared" si="1030"/>
        <v>0</v>
      </c>
      <c r="F931" s="141">
        <f t="shared" si="1031"/>
        <v>0</v>
      </c>
      <c r="G931" s="145"/>
      <c r="H931" s="141">
        <f>H924</f>
        <v>0</v>
      </c>
      <c r="I931" s="141">
        <f t="shared" ref="I931:BA931" si="1044">I924</f>
        <v>0</v>
      </c>
      <c r="J931" s="141">
        <f t="shared" si="1044"/>
        <v>0</v>
      </c>
      <c r="K931" s="141">
        <f t="shared" si="1044"/>
        <v>0</v>
      </c>
      <c r="L931" s="141">
        <f t="shared" si="1044"/>
        <v>0</v>
      </c>
      <c r="M931" s="141">
        <f t="shared" si="1044"/>
        <v>0</v>
      </c>
      <c r="N931" s="141">
        <f t="shared" si="1044"/>
        <v>0</v>
      </c>
      <c r="O931" s="141">
        <f t="shared" si="1044"/>
        <v>0</v>
      </c>
      <c r="P931" s="141">
        <f t="shared" si="1044"/>
        <v>0</v>
      </c>
      <c r="Q931" s="141">
        <f t="shared" si="1044"/>
        <v>0</v>
      </c>
      <c r="R931" s="141">
        <f t="shared" si="1044"/>
        <v>0</v>
      </c>
      <c r="S931" s="141">
        <f t="shared" si="1044"/>
        <v>0</v>
      </c>
      <c r="T931" s="141">
        <f t="shared" si="1044"/>
        <v>0</v>
      </c>
      <c r="U931" s="141">
        <f t="shared" si="1044"/>
        <v>0</v>
      </c>
      <c r="V931" s="141">
        <f t="shared" si="1044"/>
        <v>0</v>
      </c>
      <c r="W931" s="141">
        <f t="shared" si="1044"/>
        <v>0</v>
      </c>
      <c r="X931" s="141">
        <f t="shared" si="1044"/>
        <v>0</v>
      </c>
      <c r="Y931" s="141">
        <f t="shared" si="1044"/>
        <v>0</v>
      </c>
      <c r="Z931" s="141">
        <f t="shared" si="1044"/>
        <v>0</v>
      </c>
      <c r="AA931" s="141">
        <f t="shared" si="1044"/>
        <v>0</v>
      </c>
      <c r="AB931" s="141">
        <f t="shared" si="1044"/>
        <v>0</v>
      </c>
      <c r="AC931" s="141">
        <f t="shared" si="1044"/>
        <v>0</v>
      </c>
      <c r="AD931" s="141">
        <f t="shared" si="1044"/>
        <v>0</v>
      </c>
      <c r="AE931" s="141">
        <f t="shared" si="1044"/>
        <v>0</v>
      </c>
      <c r="AF931" s="141">
        <f t="shared" si="1044"/>
        <v>0</v>
      </c>
      <c r="AG931" s="141">
        <f t="shared" si="1044"/>
        <v>0</v>
      </c>
      <c r="AH931" s="141">
        <f t="shared" si="1044"/>
        <v>0</v>
      </c>
      <c r="AI931" s="141">
        <f t="shared" si="1044"/>
        <v>0</v>
      </c>
      <c r="AJ931" s="141">
        <f t="shared" si="1044"/>
        <v>0</v>
      </c>
      <c r="AK931" s="141">
        <f t="shared" si="1044"/>
        <v>0</v>
      </c>
      <c r="AL931" s="141">
        <f t="shared" si="1044"/>
        <v>0</v>
      </c>
      <c r="AM931" s="141">
        <f t="shared" si="1044"/>
        <v>0</v>
      </c>
      <c r="AN931" s="141">
        <f t="shared" si="1044"/>
        <v>0</v>
      </c>
      <c r="AO931" s="141">
        <f t="shared" si="1044"/>
        <v>0</v>
      </c>
      <c r="AP931" s="141">
        <f t="shared" si="1044"/>
        <v>0</v>
      </c>
      <c r="AQ931" s="141">
        <f t="shared" si="1044"/>
        <v>0</v>
      </c>
      <c r="AR931" s="141">
        <f t="shared" si="1044"/>
        <v>0</v>
      </c>
      <c r="AS931" s="141">
        <f t="shared" si="1044"/>
        <v>0</v>
      </c>
      <c r="AT931" s="141">
        <f t="shared" si="1044"/>
        <v>0</v>
      </c>
      <c r="AU931" s="141"/>
      <c r="AV931" s="141">
        <f t="shared" si="1044"/>
        <v>0</v>
      </c>
      <c r="AW931" s="141">
        <f t="shared" si="1044"/>
        <v>0</v>
      </c>
      <c r="AX931" s="141">
        <f t="shared" si="1044"/>
        <v>0</v>
      </c>
      <c r="AY931" s="141">
        <f t="shared" si="1044"/>
        <v>0</v>
      </c>
      <c r="AZ931" s="141">
        <f t="shared" si="1044"/>
        <v>0</v>
      </c>
      <c r="BA931" s="141">
        <f t="shared" si="1044"/>
        <v>0</v>
      </c>
      <c r="BB931" s="141"/>
      <c r="BC931" s="170"/>
    </row>
    <row r="932" spans="1:55" ht="50.25" customHeight="1">
      <c r="A932" s="288"/>
      <c r="B932" s="303"/>
      <c r="C932" s="303"/>
      <c r="D932" s="168" t="s">
        <v>2</v>
      </c>
      <c r="E932" s="141">
        <f t="shared" si="1030"/>
        <v>0</v>
      </c>
      <c r="F932" s="141">
        <f t="shared" si="1031"/>
        <v>0</v>
      </c>
      <c r="G932" s="145"/>
      <c r="H932" s="141">
        <f t="shared" ref="H932:BA932" si="1045">H925</f>
        <v>0</v>
      </c>
      <c r="I932" s="141">
        <f t="shared" si="1045"/>
        <v>0</v>
      </c>
      <c r="J932" s="141">
        <f t="shared" si="1045"/>
        <v>0</v>
      </c>
      <c r="K932" s="141">
        <f t="shared" si="1045"/>
        <v>0</v>
      </c>
      <c r="L932" s="141">
        <f t="shared" si="1045"/>
        <v>0</v>
      </c>
      <c r="M932" s="141">
        <f t="shared" si="1045"/>
        <v>0</v>
      </c>
      <c r="N932" s="141">
        <f t="shared" si="1045"/>
        <v>0</v>
      </c>
      <c r="O932" s="141">
        <f t="shared" si="1045"/>
        <v>0</v>
      </c>
      <c r="P932" s="141">
        <f t="shared" si="1045"/>
        <v>0</v>
      </c>
      <c r="Q932" s="141">
        <f t="shared" si="1045"/>
        <v>0</v>
      </c>
      <c r="R932" s="141">
        <f t="shared" si="1045"/>
        <v>0</v>
      </c>
      <c r="S932" s="141">
        <f t="shared" si="1045"/>
        <v>0</v>
      </c>
      <c r="T932" s="141">
        <f t="shared" si="1045"/>
        <v>0</v>
      </c>
      <c r="U932" s="141">
        <f t="shared" si="1045"/>
        <v>0</v>
      </c>
      <c r="V932" s="141">
        <f t="shared" si="1045"/>
        <v>0</v>
      </c>
      <c r="W932" s="141">
        <f t="shared" si="1045"/>
        <v>0</v>
      </c>
      <c r="X932" s="141">
        <f t="shared" si="1045"/>
        <v>0</v>
      </c>
      <c r="Y932" s="141">
        <f t="shared" si="1045"/>
        <v>0</v>
      </c>
      <c r="Z932" s="141">
        <f t="shared" si="1045"/>
        <v>0</v>
      </c>
      <c r="AA932" s="141">
        <f t="shared" si="1045"/>
        <v>0</v>
      </c>
      <c r="AB932" s="141">
        <f t="shared" si="1045"/>
        <v>0</v>
      </c>
      <c r="AC932" s="141">
        <f t="shared" si="1045"/>
        <v>0</v>
      </c>
      <c r="AD932" s="141">
        <f t="shared" si="1045"/>
        <v>0</v>
      </c>
      <c r="AE932" s="141">
        <f t="shared" si="1045"/>
        <v>0</v>
      </c>
      <c r="AF932" s="141">
        <f t="shared" si="1045"/>
        <v>0</v>
      </c>
      <c r="AG932" s="141">
        <f t="shared" si="1045"/>
        <v>0</v>
      </c>
      <c r="AH932" s="141">
        <f t="shared" si="1045"/>
        <v>0</v>
      </c>
      <c r="AI932" s="141">
        <f t="shared" si="1045"/>
        <v>0</v>
      </c>
      <c r="AJ932" s="141">
        <f t="shared" si="1045"/>
        <v>0</v>
      </c>
      <c r="AK932" s="141">
        <f t="shared" si="1045"/>
        <v>0</v>
      </c>
      <c r="AL932" s="141">
        <f t="shared" si="1045"/>
        <v>0</v>
      </c>
      <c r="AM932" s="141">
        <f t="shared" si="1045"/>
        <v>0</v>
      </c>
      <c r="AN932" s="141">
        <f t="shared" si="1045"/>
        <v>0</v>
      </c>
      <c r="AO932" s="141">
        <f t="shared" si="1045"/>
        <v>0</v>
      </c>
      <c r="AP932" s="141">
        <f t="shared" si="1045"/>
        <v>0</v>
      </c>
      <c r="AQ932" s="141">
        <f t="shared" si="1045"/>
        <v>0</v>
      </c>
      <c r="AR932" s="141">
        <f t="shared" si="1045"/>
        <v>0</v>
      </c>
      <c r="AS932" s="141">
        <f t="shared" si="1045"/>
        <v>0</v>
      </c>
      <c r="AT932" s="141">
        <f t="shared" si="1045"/>
        <v>0</v>
      </c>
      <c r="AU932" s="141"/>
      <c r="AV932" s="141">
        <f t="shared" si="1045"/>
        <v>0</v>
      </c>
      <c r="AW932" s="141">
        <f t="shared" si="1045"/>
        <v>0</v>
      </c>
      <c r="AX932" s="141">
        <f t="shared" si="1045"/>
        <v>0</v>
      </c>
      <c r="AY932" s="141">
        <f t="shared" si="1045"/>
        <v>0</v>
      </c>
      <c r="AZ932" s="141">
        <f t="shared" si="1045"/>
        <v>0</v>
      </c>
      <c r="BA932" s="141">
        <f t="shared" si="1045"/>
        <v>0</v>
      </c>
      <c r="BB932" s="141"/>
      <c r="BC932" s="170"/>
    </row>
    <row r="933" spans="1:55" ht="22.5" customHeight="1">
      <c r="A933" s="288"/>
      <c r="B933" s="303"/>
      <c r="C933" s="303"/>
      <c r="D933" s="213" t="s">
        <v>267</v>
      </c>
      <c r="E933" s="141">
        <f>H933+K933+N933+Q933+T933+W933+Z933+AE933+AJ933+AO933+AT933+AY933</f>
        <v>0</v>
      </c>
      <c r="F933" s="141">
        <f t="shared" si="1031"/>
        <v>0</v>
      </c>
      <c r="G933" s="145"/>
      <c r="H933" s="141">
        <f t="shared" ref="H933:BA933" si="1046">H926</f>
        <v>0</v>
      </c>
      <c r="I933" s="141">
        <f t="shared" si="1046"/>
        <v>0</v>
      </c>
      <c r="J933" s="141">
        <f t="shared" si="1046"/>
        <v>0</v>
      </c>
      <c r="K933" s="141">
        <f t="shared" si="1046"/>
        <v>0</v>
      </c>
      <c r="L933" s="141">
        <f t="shared" si="1046"/>
        <v>0</v>
      </c>
      <c r="M933" s="141">
        <f t="shared" si="1046"/>
        <v>0</v>
      </c>
      <c r="N933" s="141">
        <f t="shared" si="1046"/>
        <v>0</v>
      </c>
      <c r="O933" s="141">
        <f t="shared" si="1046"/>
        <v>0</v>
      </c>
      <c r="P933" s="141">
        <f t="shared" si="1046"/>
        <v>0</v>
      </c>
      <c r="Q933" s="141">
        <f t="shared" si="1046"/>
        <v>0</v>
      </c>
      <c r="R933" s="141">
        <f t="shared" si="1046"/>
        <v>0</v>
      </c>
      <c r="S933" s="141">
        <f t="shared" si="1046"/>
        <v>0</v>
      </c>
      <c r="T933" s="141">
        <f t="shared" si="1046"/>
        <v>0</v>
      </c>
      <c r="U933" s="141">
        <f t="shared" si="1046"/>
        <v>0</v>
      </c>
      <c r="V933" s="141">
        <f t="shared" si="1046"/>
        <v>0</v>
      </c>
      <c r="W933" s="141">
        <f t="shared" si="1046"/>
        <v>0</v>
      </c>
      <c r="X933" s="141">
        <f t="shared" si="1046"/>
        <v>0</v>
      </c>
      <c r="Y933" s="141">
        <f t="shared" si="1046"/>
        <v>0</v>
      </c>
      <c r="Z933" s="141">
        <f t="shared" si="1046"/>
        <v>0</v>
      </c>
      <c r="AA933" s="141">
        <f t="shared" si="1046"/>
        <v>0</v>
      </c>
      <c r="AB933" s="141">
        <f t="shared" si="1046"/>
        <v>0</v>
      </c>
      <c r="AC933" s="141">
        <f t="shared" si="1046"/>
        <v>0</v>
      </c>
      <c r="AD933" s="141">
        <f t="shared" si="1046"/>
        <v>0</v>
      </c>
      <c r="AE933" s="141">
        <f t="shared" si="1046"/>
        <v>0</v>
      </c>
      <c r="AF933" s="141">
        <f t="shared" si="1046"/>
        <v>0</v>
      </c>
      <c r="AG933" s="141">
        <f t="shared" si="1046"/>
        <v>0</v>
      </c>
      <c r="AH933" s="141">
        <f t="shared" si="1046"/>
        <v>0</v>
      </c>
      <c r="AI933" s="141">
        <f t="shared" si="1046"/>
        <v>0</v>
      </c>
      <c r="AJ933" s="141">
        <f t="shared" si="1046"/>
        <v>0</v>
      </c>
      <c r="AK933" s="141">
        <f t="shared" si="1046"/>
        <v>0</v>
      </c>
      <c r="AL933" s="141">
        <f t="shared" si="1046"/>
        <v>0</v>
      </c>
      <c r="AM933" s="141">
        <f t="shared" si="1046"/>
        <v>0</v>
      </c>
      <c r="AN933" s="141">
        <f t="shared" si="1046"/>
        <v>0</v>
      </c>
      <c r="AO933" s="141">
        <f t="shared" si="1046"/>
        <v>0</v>
      </c>
      <c r="AP933" s="141">
        <f t="shared" si="1046"/>
        <v>0</v>
      </c>
      <c r="AQ933" s="141">
        <f t="shared" si="1046"/>
        <v>0</v>
      </c>
      <c r="AR933" s="141">
        <f t="shared" si="1046"/>
        <v>0</v>
      </c>
      <c r="AS933" s="141">
        <f t="shared" si="1046"/>
        <v>0</v>
      </c>
      <c r="AT933" s="141">
        <f t="shared" si="1046"/>
        <v>0</v>
      </c>
      <c r="AU933" s="141">
        <f t="shared" si="1046"/>
        <v>0</v>
      </c>
      <c r="AV933" s="141">
        <f t="shared" si="1046"/>
        <v>0</v>
      </c>
      <c r="AW933" s="141">
        <f t="shared" si="1046"/>
        <v>0</v>
      </c>
      <c r="AX933" s="141">
        <f t="shared" si="1046"/>
        <v>0</v>
      </c>
      <c r="AY933" s="141">
        <f t="shared" si="1046"/>
        <v>0</v>
      </c>
      <c r="AZ933" s="141">
        <f t="shared" si="1046"/>
        <v>0</v>
      </c>
      <c r="BA933" s="141">
        <f t="shared" si="1046"/>
        <v>0</v>
      </c>
      <c r="BB933" s="141"/>
      <c r="BC933" s="170"/>
    </row>
    <row r="934" spans="1:55" ht="82.5" customHeight="1">
      <c r="A934" s="288"/>
      <c r="B934" s="303"/>
      <c r="C934" s="303"/>
      <c r="D934" s="213" t="s">
        <v>273</v>
      </c>
      <c r="E934" s="141">
        <f t="shared" ref="E934:E936" si="1047">H934+K934+N934+Q934+T934+W934+Z934+AE934+AJ934+AO934+AT934+AY934</f>
        <v>0</v>
      </c>
      <c r="F934" s="141">
        <f t="shared" si="1031"/>
        <v>0</v>
      </c>
      <c r="G934" s="145"/>
      <c r="H934" s="141">
        <f t="shared" ref="H934:BA934" si="1048">H927</f>
        <v>0</v>
      </c>
      <c r="I934" s="141">
        <f t="shared" si="1048"/>
        <v>0</v>
      </c>
      <c r="J934" s="141">
        <f t="shared" si="1048"/>
        <v>0</v>
      </c>
      <c r="K934" s="141">
        <f t="shared" si="1048"/>
        <v>0</v>
      </c>
      <c r="L934" s="141">
        <f t="shared" si="1048"/>
        <v>0</v>
      </c>
      <c r="M934" s="141">
        <f t="shared" si="1048"/>
        <v>0</v>
      </c>
      <c r="N934" s="141">
        <f t="shared" si="1048"/>
        <v>0</v>
      </c>
      <c r="O934" s="141">
        <f t="shared" si="1048"/>
        <v>0</v>
      </c>
      <c r="P934" s="141">
        <f t="shared" si="1048"/>
        <v>0</v>
      </c>
      <c r="Q934" s="141">
        <f t="shared" si="1048"/>
        <v>0</v>
      </c>
      <c r="R934" s="141">
        <f t="shared" si="1048"/>
        <v>0</v>
      </c>
      <c r="S934" s="141">
        <f t="shared" si="1048"/>
        <v>0</v>
      </c>
      <c r="T934" s="141">
        <f t="shared" si="1048"/>
        <v>0</v>
      </c>
      <c r="U934" s="141">
        <f t="shared" si="1048"/>
        <v>0</v>
      </c>
      <c r="V934" s="141">
        <f t="shared" si="1048"/>
        <v>0</v>
      </c>
      <c r="W934" s="141">
        <f t="shared" si="1048"/>
        <v>0</v>
      </c>
      <c r="X934" s="141">
        <f t="shared" si="1048"/>
        <v>0</v>
      </c>
      <c r="Y934" s="141">
        <f t="shared" si="1048"/>
        <v>0</v>
      </c>
      <c r="Z934" s="141">
        <f t="shared" si="1048"/>
        <v>0</v>
      </c>
      <c r="AA934" s="141">
        <f t="shared" si="1048"/>
        <v>0</v>
      </c>
      <c r="AB934" s="141">
        <f t="shared" si="1048"/>
        <v>0</v>
      </c>
      <c r="AC934" s="141">
        <f t="shared" si="1048"/>
        <v>0</v>
      </c>
      <c r="AD934" s="141">
        <f t="shared" si="1048"/>
        <v>0</v>
      </c>
      <c r="AE934" s="141">
        <f t="shared" si="1048"/>
        <v>0</v>
      </c>
      <c r="AF934" s="141">
        <f t="shared" si="1048"/>
        <v>0</v>
      </c>
      <c r="AG934" s="141">
        <f t="shared" si="1048"/>
        <v>0</v>
      </c>
      <c r="AH934" s="141">
        <f t="shared" si="1048"/>
        <v>0</v>
      </c>
      <c r="AI934" s="141">
        <f t="shared" si="1048"/>
        <v>0</v>
      </c>
      <c r="AJ934" s="141">
        <f t="shared" si="1048"/>
        <v>0</v>
      </c>
      <c r="AK934" s="141">
        <f t="shared" si="1048"/>
        <v>0</v>
      </c>
      <c r="AL934" s="141">
        <f t="shared" si="1048"/>
        <v>0</v>
      </c>
      <c r="AM934" s="141">
        <f t="shared" si="1048"/>
        <v>0</v>
      </c>
      <c r="AN934" s="141">
        <f t="shared" si="1048"/>
        <v>0</v>
      </c>
      <c r="AO934" s="141">
        <f t="shared" si="1048"/>
        <v>0</v>
      </c>
      <c r="AP934" s="141">
        <f t="shared" si="1048"/>
        <v>0</v>
      </c>
      <c r="AQ934" s="141">
        <f t="shared" si="1048"/>
        <v>0</v>
      </c>
      <c r="AR934" s="141">
        <f t="shared" si="1048"/>
        <v>0</v>
      </c>
      <c r="AS934" s="141">
        <f t="shared" si="1048"/>
        <v>0</v>
      </c>
      <c r="AT934" s="141">
        <f t="shared" si="1048"/>
        <v>0</v>
      </c>
      <c r="AU934" s="141"/>
      <c r="AV934" s="141">
        <f t="shared" si="1048"/>
        <v>0</v>
      </c>
      <c r="AW934" s="141">
        <f t="shared" si="1048"/>
        <v>0</v>
      </c>
      <c r="AX934" s="141">
        <f t="shared" si="1048"/>
        <v>0</v>
      </c>
      <c r="AY934" s="141">
        <f t="shared" si="1048"/>
        <v>0</v>
      </c>
      <c r="AZ934" s="141">
        <f t="shared" si="1048"/>
        <v>0</v>
      </c>
      <c r="BA934" s="141">
        <f t="shared" si="1048"/>
        <v>0</v>
      </c>
      <c r="BB934" s="141"/>
      <c r="BC934" s="170"/>
    </row>
    <row r="935" spans="1:55" ht="22.5" customHeight="1">
      <c r="A935" s="288"/>
      <c r="B935" s="303"/>
      <c r="C935" s="303"/>
      <c r="D935" s="213" t="s">
        <v>268</v>
      </c>
      <c r="E935" s="141">
        <f t="shared" si="1047"/>
        <v>0</v>
      </c>
      <c r="F935" s="141">
        <f t="shared" si="1031"/>
        <v>0</v>
      </c>
      <c r="G935" s="145"/>
      <c r="H935" s="141">
        <f t="shared" ref="H935:BA936" si="1049">H928</f>
        <v>0</v>
      </c>
      <c r="I935" s="141">
        <f t="shared" si="1049"/>
        <v>0</v>
      </c>
      <c r="J935" s="141">
        <f t="shared" si="1049"/>
        <v>0</v>
      </c>
      <c r="K935" s="141">
        <f t="shared" si="1049"/>
        <v>0</v>
      </c>
      <c r="L935" s="141">
        <f t="shared" si="1049"/>
        <v>0</v>
      </c>
      <c r="M935" s="141">
        <f t="shared" si="1049"/>
        <v>0</v>
      </c>
      <c r="N935" s="141">
        <f t="shared" si="1049"/>
        <v>0</v>
      </c>
      <c r="O935" s="141">
        <f t="shared" si="1049"/>
        <v>0</v>
      </c>
      <c r="P935" s="141">
        <f t="shared" si="1049"/>
        <v>0</v>
      </c>
      <c r="Q935" s="141">
        <f t="shared" si="1049"/>
        <v>0</v>
      </c>
      <c r="R935" s="141">
        <f t="shared" si="1049"/>
        <v>0</v>
      </c>
      <c r="S935" s="141">
        <f t="shared" si="1049"/>
        <v>0</v>
      </c>
      <c r="T935" s="141">
        <f t="shared" si="1049"/>
        <v>0</v>
      </c>
      <c r="U935" s="141">
        <f t="shared" si="1049"/>
        <v>0</v>
      </c>
      <c r="V935" s="141">
        <f t="shared" si="1049"/>
        <v>0</v>
      </c>
      <c r="W935" s="141">
        <f t="shared" si="1049"/>
        <v>0</v>
      </c>
      <c r="X935" s="141">
        <f t="shared" si="1049"/>
        <v>0</v>
      </c>
      <c r="Y935" s="141">
        <f t="shared" si="1049"/>
        <v>0</v>
      </c>
      <c r="Z935" s="141">
        <f t="shared" si="1049"/>
        <v>0</v>
      </c>
      <c r="AA935" s="141">
        <f t="shared" si="1049"/>
        <v>0</v>
      </c>
      <c r="AB935" s="141">
        <f t="shared" si="1049"/>
        <v>0</v>
      </c>
      <c r="AC935" s="141">
        <f t="shared" si="1049"/>
        <v>0</v>
      </c>
      <c r="AD935" s="141">
        <f t="shared" si="1049"/>
        <v>0</v>
      </c>
      <c r="AE935" s="141">
        <f t="shared" si="1049"/>
        <v>0</v>
      </c>
      <c r="AF935" s="141">
        <f t="shared" si="1049"/>
        <v>0</v>
      </c>
      <c r="AG935" s="141">
        <f t="shared" si="1049"/>
        <v>0</v>
      </c>
      <c r="AH935" s="141">
        <f t="shared" si="1049"/>
        <v>0</v>
      </c>
      <c r="AI935" s="141">
        <f t="shared" si="1049"/>
        <v>0</v>
      </c>
      <c r="AJ935" s="141">
        <f t="shared" si="1049"/>
        <v>0</v>
      </c>
      <c r="AK935" s="141">
        <f t="shared" si="1049"/>
        <v>0</v>
      </c>
      <c r="AL935" s="141">
        <f t="shared" si="1049"/>
        <v>0</v>
      </c>
      <c r="AM935" s="141">
        <f t="shared" si="1049"/>
        <v>0</v>
      </c>
      <c r="AN935" s="141">
        <f t="shared" si="1049"/>
        <v>0</v>
      </c>
      <c r="AO935" s="141">
        <f t="shared" si="1049"/>
        <v>0</v>
      </c>
      <c r="AP935" s="141">
        <f t="shared" si="1049"/>
        <v>0</v>
      </c>
      <c r="AQ935" s="141">
        <f t="shared" si="1049"/>
        <v>0</v>
      </c>
      <c r="AR935" s="141">
        <f t="shared" si="1049"/>
        <v>0</v>
      </c>
      <c r="AS935" s="141">
        <f t="shared" si="1049"/>
        <v>0</v>
      </c>
      <c r="AT935" s="141">
        <f t="shared" si="1049"/>
        <v>0</v>
      </c>
      <c r="AU935" s="141"/>
      <c r="AV935" s="141">
        <f t="shared" si="1049"/>
        <v>0</v>
      </c>
      <c r="AW935" s="141">
        <f t="shared" si="1049"/>
        <v>0</v>
      </c>
      <c r="AX935" s="141">
        <f t="shared" si="1049"/>
        <v>0</v>
      </c>
      <c r="AY935" s="141">
        <f t="shared" si="1049"/>
        <v>0</v>
      </c>
      <c r="AZ935" s="141">
        <f t="shared" si="1049"/>
        <v>0</v>
      </c>
      <c r="BA935" s="141">
        <f t="shared" si="1049"/>
        <v>0</v>
      </c>
      <c r="BB935" s="141"/>
      <c r="BC935" s="170"/>
    </row>
    <row r="936" spans="1:55" ht="31.2">
      <c r="A936" s="288"/>
      <c r="B936" s="303"/>
      <c r="C936" s="303"/>
      <c r="D936" s="216" t="s">
        <v>43</v>
      </c>
      <c r="E936" s="141">
        <f t="shared" si="1047"/>
        <v>0</v>
      </c>
      <c r="F936" s="141">
        <f t="shared" si="1031"/>
        <v>0</v>
      </c>
      <c r="G936" s="145"/>
      <c r="H936" s="141">
        <f>H929</f>
        <v>0</v>
      </c>
      <c r="I936" s="141">
        <f t="shared" si="1049"/>
        <v>0</v>
      </c>
      <c r="J936" s="141">
        <f t="shared" si="1049"/>
        <v>0</v>
      </c>
      <c r="K936" s="141">
        <f t="shared" si="1049"/>
        <v>0</v>
      </c>
      <c r="L936" s="141">
        <f t="shared" si="1049"/>
        <v>0</v>
      </c>
      <c r="M936" s="141">
        <f t="shared" si="1049"/>
        <v>0</v>
      </c>
      <c r="N936" s="141">
        <f t="shared" si="1049"/>
        <v>0</v>
      </c>
      <c r="O936" s="141">
        <f t="shared" si="1049"/>
        <v>0</v>
      </c>
      <c r="P936" s="141">
        <f t="shared" si="1049"/>
        <v>0</v>
      </c>
      <c r="Q936" s="141">
        <f t="shared" si="1049"/>
        <v>0</v>
      </c>
      <c r="R936" s="141">
        <f t="shared" si="1049"/>
        <v>0</v>
      </c>
      <c r="S936" s="141">
        <f t="shared" si="1049"/>
        <v>0</v>
      </c>
      <c r="T936" s="141">
        <f t="shared" si="1049"/>
        <v>0</v>
      </c>
      <c r="U936" s="141">
        <f t="shared" si="1049"/>
        <v>0</v>
      </c>
      <c r="V936" s="141">
        <f t="shared" si="1049"/>
        <v>0</v>
      </c>
      <c r="W936" s="141">
        <f t="shared" si="1049"/>
        <v>0</v>
      </c>
      <c r="X936" s="141">
        <f t="shared" si="1049"/>
        <v>0</v>
      </c>
      <c r="Y936" s="141">
        <f t="shared" si="1049"/>
        <v>0</v>
      </c>
      <c r="Z936" s="141">
        <f t="shared" si="1049"/>
        <v>0</v>
      </c>
      <c r="AA936" s="141">
        <f t="shared" si="1049"/>
        <v>0</v>
      </c>
      <c r="AB936" s="141">
        <f t="shared" si="1049"/>
        <v>0</v>
      </c>
      <c r="AC936" s="141">
        <f t="shared" si="1049"/>
        <v>0</v>
      </c>
      <c r="AD936" s="141">
        <f t="shared" si="1049"/>
        <v>0</v>
      </c>
      <c r="AE936" s="141">
        <f t="shared" si="1049"/>
        <v>0</v>
      </c>
      <c r="AF936" s="141">
        <f t="shared" si="1049"/>
        <v>0</v>
      </c>
      <c r="AG936" s="141">
        <f t="shared" si="1049"/>
        <v>0</v>
      </c>
      <c r="AH936" s="141">
        <f t="shared" si="1049"/>
        <v>0</v>
      </c>
      <c r="AI936" s="141">
        <f t="shared" si="1049"/>
        <v>0</v>
      </c>
      <c r="AJ936" s="141">
        <f t="shared" si="1049"/>
        <v>0</v>
      </c>
      <c r="AK936" s="141">
        <f t="shared" si="1049"/>
        <v>0</v>
      </c>
      <c r="AL936" s="141">
        <f t="shared" si="1049"/>
        <v>0</v>
      </c>
      <c r="AM936" s="141">
        <f t="shared" si="1049"/>
        <v>0</v>
      </c>
      <c r="AN936" s="141">
        <f t="shared" si="1049"/>
        <v>0</v>
      </c>
      <c r="AO936" s="141">
        <f t="shared" si="1049"/>
        <v>0</v>
      </c>
      <c r="AP936" s="141">
        <f t="shared" si="1049"/>
        <v>0</v>
      </c>
      <c r="AQ936" s="141">
        <f t="shared" si="1049"/>
        <v>0</v>
      </c>
      <c r="AR936" s="141">
        <f t="shared" si="1049"/>
        <v>0</v>
      </c>
      <c r="AS936" s="141">
        <f t="shared" si="1049"/>
        <v>0</v>
      </c>
      <c r="AT936" s="141">
        <f t="shared" si="1049"/>
        <v>0</v>
      </c>
      <c r="AU936" s="141"/>
      <c r="AV936" s="141">
        <f t="shared" si="1049"/>
        <v>0</v>
      </c>
      <c r="AW936" s="141">
        <f t="shared" si="1049"/>
        <v>0</v>
      </c>
      <c r="AX936" s="141">
        <f t="shared" si="1049"/>
        <v>0</v>
      </c>
      <c r="AY936" s="141">
        <f t="shared" si="1049"/>
        <v>0</v>
      </c>
      <c r="AZ936" s="141">
        <f t="shared" si="1049"/>
        <v>0</v>
      </c>
      <c r="BA936" s="141">
        <f t="shared" si="1049"/>
        <v>0</v>
      </c>
      <c r="BB936" s="141"/>
      <c r="BC936" s="170"/>
    </row>
    <row r="937" spans="1:55" ht="15.6">
      <c r="A937" s="324" t="s">
        <v>572</v>
      </c>
      <c r="B937" s="325"/>
      <c r="C937" s="325"/>
      <c r="D937" s="325"/>
      <c r="E937" s="325"/>
      <c r="F937" s="325"/>
      <c r="G937" s="325"/>
      <c r="H937" s="325"/>
      <c r="I937" s="325"/>
      <c r="J937" s="325"/>
      <c r="K937" s="325"/>
      <c r="L937" s="325"/>
      <c r="M937" s="325"/>
      <c r="N937" s="325"/>
      <c r="O937" s="325"/>
      <c r="P937" s="325"/>
      <c r="Q937" s="325"/>
      <c r="R937" s="325"/>
      <c r="S937" s="325"/>
      <c r="T937" s="325"/>
      <c r="U937" s="325"/>
      <c r="V937" s="325"/>
      <c r="W937" s="325"/>
      <c r="X937" s="325"/>
      <c r="Y937" s="325"/>
      <c r="Z937" s="325"/>
      <c r="AA937" s="325"/>
      <c r="AB937" s="325"/>
      <c r="AC937" s="325"/>
      <c r="AD937" s="325"/>
      <c r="AE937" s="325"/>
      <c r="AF937" s="325"/>
      <c r="AG937" s="325"/>
      <c r="AH937" s="325"/>
      <c r="AI937" s="325"/>
      <c r="AJ937" s="325"/>
      <c r="AK937" s="325"/>
      <c r="AL937" s="325"/>
      <c r="AM937" s="325"/>
      <c r="AN937" s="325"/>
      <c r="AO937" s="325"/>
      <c r="AP937" s="325"/>
      <c r="AQ937" s="325"/>
      <c r="AR937" s="325"/>
      <c r="AS937" s="325"/>
      <c r="AT937" s="325"/>
      <c r="AU937" s="325"/>
      <c r="AV937" s="325"/>
      <c r="AW937" s="325"/>
      <c r="AX937" s="325"/>
      <c r="AY937" s="325"/>
      <c r="AZ937" s="325"/>
      <c r="BA937" s="325"/>
      <c r="BB937" s="325"/>
      <c r="BC937" s="325"/>
    </row>
    <row r="938" spans="1:55" ht="22.5" customHeight="1">
      <c r="A938" s="288" t="s">
        <v>573</v>
      </c>
      <c r="B938" s="287" t="s">
        <v>574</v>
      </c>
      <c r="C938" s="287" t="s">
        <v>292</v>
      </c>
      <c r="D938" s="148" t="s">
        <v>41</v>
      </c>
      <c r="E938" s="141">
        <f t="shared" ref="E938:E940" si="1050">H938+K938+N938+Q938+T938+W938+Z938+AE938+AJ938+AO938+AT938+AY938</f>
        <v>38985.659639999998</v>
      </c>
      <c r="F938" s="141">
        <f t="shared" ref="F938:F958" si="1051">I938+L938+O938+R938+U938+X938+AA938+AF938+AK938+AP938+AU938+AZ938</f>
        <v>8885.8268900000003</v>
      </c>
      <c r="G938" s="161">
        <f t="shared" ref="G938:G955" si="1052">F938*100/E938</f>
        <v>22.792552369392205</v>
      </c>
      <c r="H938" s="141">
        <f>H939+H940+H941+H943+H944</f>
        <v>4933.8366800000003</v>
      </c>
      <c r="I938" s="141">
        <f t="shared" ref="I938" si="1053">I939+I940+I941+I943+I944</f>
        <v>4933.8366800000003</v>
      </c>
      <c r="J938" s="141"/>
      <c r="K938" s="141">
        <f t="shared" ref="K938:L938" si="1054">K939+K940+K941+K943+K944</f>
        <v>3951.9902099999999</v>
      </c>
      <c r="L938" s="141">
        <f t="shared" si="1054"/>
        <v>3951.9902099999999</v>
      </c>
      <c r="M938" s="141"/>
      <c r="N938" s="141">
        <f t="shared" ref="N938:O938" si="1055">N939+N940+N941+N943+N944</f>
        <v>3095</v>
      </c>
      <c r="O938" s="141">
        <f t="shared" si="1055"/>
        <v>0</v>
      </c>
      <c r="P938" s="141"/>
      <c r="Q938" s="141">
        <f t="shared" ref="Q938:R938" si="1056">Q939+Q940+Q941+Q943+Q944</f>
        <v>3095</v>
      </c>
      <c r="R938" s="141">
        <f t="shared" si="1056"/>
        <v>0</v>
      </c>
      <c r="S938" s="141"/>
      <c r="T938" s="141">
        <f t="shared" ref="T938:U938" si="1057">T939+T940+T941+T943+T944</f>
        <v>3095</v>
      </c>
      <c r="U938" s="141">
        <f t="shared" si="1057"/>
        <v>0</v>
      </c>
      <c r="V938" s="141"/>
      <c r="W938" s="141">
        <f t="shared" ref="W938:X938" si="1058">W939+W940+W941+W943+W944</f>
        <v>3095</v>
      </c>
      <c r="X938" s="141">
        <f t="shared" si="1058"/>
        <v>0</v>
      </c>
      <c r="Y938" s="141"/>
      <c r="Z938" s="141">
        <f t="shared" ref="Z938:AC938" si="1059">Z939+Z940+Z941+Z943+Z944</f>
        <v>3095</v>
      </c>
      <c r="AA938" s="141">
        <f t="shared" si="1059"/>
        <v>0</v>
      </c>
      <c r="AB938" s="141">
        <f t="shared" si="1059"/>
        <v>0</v>
      </c>
      <c r="AC938" s="141">
        <f t="shared" si="1059"/>
        <v>0</v>
      </c>
      <c r="AD938" s="141"/>
      <c r="AE938" s="141">
        <f t="shared" ref="AE938:AH938" si="1060">AE939+AE940+AE941+AE943+AE944</f>
        <v>3095</v>
      </c>
      <c r="AF938" s="141">
        <f t="shared" si="1060"/>
        <v>0</v>
      </c>
      <c r="AG938" s="141">
        <f t="shared" si="1060"/>
        <v>0</v>
      </c>
      <c r="AH938" s="141">
        <f t="shared" si="1060"/>
        <v>0</v>
      </c>
      <c r="AI938" s="141"/>
      <c r="AJ938" s="141">
        <f t="shared" ref="AJ938:AM938" si="1061">AJ939+AJ940+AJ941+AJ943+AJ944</f>
        <v>3095</v>
      </c>
      <c r="AK938" s="141">
        <f t="shared" si="1061"/>
        <v>0</v>
      </c>
      <c r="AL938" s="141">
        <f t="shared" si="1061"/>
        <v>0</v>
      </c>
      <c r="AM938" s="141">
        <f t="shared" si="1061"/>
        <v>0</v>
      </c>
      <c r="AN938" s="141"/>
      <c r="AO938" s="141">
        <f t="shared" ref="AO938:AR938" si="1062">AO939+AO940+AO941+AO943+AO944</f>
        <v>3095</v>
      </c>
      <c r="AP938" s="141">
        <f t="shared" si="1062"/>
        <v>0</v>
      </c>
      <c r="AQ938" s="141">
        <f t="shared" si="1062"/>
        <v>0</v>
      </c>
      <c r="AR938" s="141">
        <f t="shared" si="1062"/>
        <v>0</v>
      </c>
      <c r="AS938" s="141"/>
      <c r="AT938" s="141">
        <f t="shared" ref="AT938:AW938" si="1063">AT939+AT940+AT941+AT943+AT944</f>
        <v>3095</v>
      </c>
      <c r="AU938" s="141">
        <f t="shared" si="1063"/>
        <v>0</v>
      </c>
      <c r="AV938" s="141">
        <f t="shared" si="1063"/>
        <v>0</v>
      </c>
      <c r="AW938" s="141">
        <f t="shared" si="1063"/>
        <v>0</v>
      </c>
      <c r="AX938" s="141"/>
      <c r="AY938" s="141">
        <f t="shared" ref="AY938:AZ938" si="1064">AY939+AY940+AY941+AY943+AY944</f>
        <v>2244.83275</v>
      </c>
      <c r="AZ938" s="141">
        <f t="shared" si="1064"/>
        <v>0</v>
      </c>
      <c r="BA938" s="145"/>
      <c r="BB938" s="289" t="s">
        <v>408</v>
      </c>
      <c r="BC938" s="170"/>
    </row>
    <row r="939" spans="1:55" ht="32.25" customHeight="1">
      <c r="A939" s="288"/>
      <c r="B939" s="287"/>
      <c r="C939" s="287"/>
      <c r="D939" s="146" t="s">
        <v>37</v>
      </c>
      <c r="E939" s="141">
        <f t="shared" si="1050"/>
        <v>0</v>
      </c>
      <c r="F939" s="141">
        <f t="shared" si="1051"/>
        <v>0</v>
      </c>
      <c r="G939" s="161"/>
      <c r="H939" s="141"/>
      <c r="I939" s="141"/>
      <c r="J939" s="145"/>
      <c r="K939" s="141"/>
      <c r="L939" s="141"/>
      <c r="M939" s="145"/>
      <c r="N939" s="141"/>
      <c r="O939" s="141"/>
      <c r="P939" s="145"/>
      <c r="Q939" s="141"/>
      <c r="R939" s="141"/>
      <c r="S939" s="145"/>
      <c r="T939" s="141"/>
      <c r="U939" s="141"/>
      <c r="V939" s="145"/>
      <c r="W939" s="141"/>
      <c r="X939" s="141"/>
      <c r="Y939" s="145"/>
      <c r="Z939" s="141"/>
      <c r="AA939" s="141"/>
      <c r="AB939" s="145"/>
      <c r="AC939" s="145"/>
      <c r="AD939" s="145"/>
      <c r="AE939" s="141"/>
      <c r="AF939" s="141"/>
      <c r="AG939" s="145"/>
      <c r="AH939" s="145"/>
      <c r="AI939" s="145"/>
      <c r="AJ939" s="141"/>
      <c r="AK939" s="141"/>
      <c r="AL939" s="145"/>
      <c r="AM939" s="145"/>
      <c r="AN939" s="145"/>
      <c r="AO939" s="141"/>
      <c r="AP939" s="141"/>
      <c r="AQ939" s="145"/>
      <c r="AR939" s="145"/>
      <c r="AS939" s="145"/>
      <c r="AT939" s="141"/>
      <c r="AU939" s="141"/>
      <c r="AV939" s="145"/>
      <c r="AW939" s="145"/>
      <c r="AX939" s="145"/>
      <c r="AY939" s="145"/>
      <c r="AZ939" s="145"/>
      <c r="BA939" s="145"/>
      <c r="BB939" s="290"/>
      <c r="BC939" s="170"/>
    </row>
    <row r="940" spans="1:55" ht="50.25" customHeight="1">
      <c r="A940" s="288"/>
      <c r="B940" s="287"/>
      <c r="C940" s="287"/>
      <c r="D940" s="168" t="s">
        <v>2</v>
      </c>
      <c r="E940" s="211">
        <f t="shared" si="1050"/>
        <v>0</v>
      </c>
      <c r="F940" s="211">
        <f t="shared" si="1051"/>
        <v>0</v>
      </c>
      <c r="G940" s="161"/>
      <c r="H940" s="141"/>
      <c r="I940" s="141"/>
      <c r="J940" s="145"/>
      <c r="K940" s="141"/>
      <c r="L940" s="141"/>
      <c r="M940" s="145"/>
      <c r="N940" s="141"/>
      <c r="O940" s="141"/>
      <c r="P940" s="145"/>
      <c r="Q940" s="141"/>
      <c r="R940" s="141"/>
      <c r="S940" s="145"/>
      <c r="T940" s="141"/>
      <c r="U940" s="141"/>
      <c r="V940" s="145"/>
      <c r="W940" s="141"/>
      <c r="X940" s="141"/>
      <c r="Y940" s="145"/>
      <c r="Z940" s="141"/>
      <c r="AA940" s="141"/>
      <c r="AB940" s="145"/>
      <c r="AC940" s="145"/>
      <c r="AD940" s="145"/>
      <c r="AE940" s="141"/>
      <c r="AF940" s="141"/>
      <c r="AG940" s="145"/>
      <c r="AH940" s="145"/>
      <c r="AI940" s="145"/>
      <c r="AJ940" s="141"/>
      <c r="AK940" s="141"/>
      <c r="AL940" s="145"/>
      <c r="AM940" s="145"/>
      <c r="AN940" s="145"/>
      <c r="AO940" s="141"/>
      <c r="AP940" s="141"/>
      <c r="AQ940" s="145"/>
      <c r="AR940" s="145"/>
      <c r="AS940" s="145"/>
      <c r="AT940" s="141"/>
      <c r="AU940" s="141"/>
      <c r="AV940" s="145"/>
      <c r="AW940" s="145"/>
      <c r="AX940" s="145"/>
      <c r="AY940" s="145"/>
      <c r="AZ940" s="145"/>
      <c r="BA940" s="145"/>
      <c r="BB940" s="290"/>
      <c r="BC940" s="170"/>
    </row>
    <row r="941" spans="1:55" ht="22.5" customHeight="1">
      <c r="A941" s="288"/>
      <c r="B941" s="287"/>
      <c r="C941" s="287"/>
      <c r="D941" s="213" t="s">
        <v>267</v>
      </c>
      <c r="E941" s="211">
        <f>H941+K941+N941+Q941+T941+W941+Z941+AE941+AJ941+AO941+AT941+AY941</f>
        <v>38985.659639999998</v>
      </c>
      <c r="F941" s="211">
        <f t="shared" si="1051"/>
        <v>8885.8268900000003</v>
      </c>
      <c r="G941" s="161">
        <f t="shared" si="1052"/>
        <v>22.792552369392205</v>
      </c>
      <c r="H941" s="141">
        <v>4933.8366800000003</v>
      </c>
      <c r="I941" s="141">
        <v>4933.8366800000003</v>
      </c>
      <c r="J941" s="145"/>
      <c r="K941" s="141">
        <v>3951.9902099999999</v>
      </c>
      <c r="L941" s="141">
        <v>3951.9902099999999</v>
      </c>
      <c r="M941" s="145"/>
      <c r="N941" s="141">
        <v>3095</v>
      </c>
      <c r="O941" s="141"/>
      <c r="P941" s="145"/>
      <c r="Q941" s="141">
        <v>3095</v>
      </c>
      <c r="R941" s="141"/>
      <c r="S941" s="145"/>
      <c r="T941" s="141">
        <v>3095</v>
      </c>
      <c r="U941" s="141"/>
      <c r="V941" s="145"/>
      <c r="W941" s="141">
        <v>3095</v>
      </c>
      <c r="X941" s="141"/>
      <c r="Y941" s="145"/>
      <c r="Z941" s="141">
        <v>3095</v>
      </c>
      <c r="AA941" s="141"/>
      <c r="AB941" s="145"/>
      <c r="AC941" s="145"/>
      <c r="AD941" s="145"/>
      <c r="AE941" s="141">
        <v>3095</v>
      </c>
      <c r="AF941" s="141"/>
      <c r="AG941" s="145"/>
      <c r="AH941" s="145"/>
      <c r="AI941" s="145"/>
      <c r="AJ941" s="141">
        <v>3095</v>
      </c>
      <c r="AK941" s="141"/>
      <c r="AL941" s="145"/>
      <c r="AM941" s="145"/>
      <c r="AN941" s="145"/>
      <c r="AO941" s="141">
        <v>3095</v>
      </c>
      <c r="AP941" s="141"/>
      <c r="AQ941" s="145"/>
      <c r="AR941" s="145"/>
      <c r="AS941" s="145"/>
      <c r="AT941" s="141">
        <v>3095</v>
      </c>
      <c r="AU941" s="141"/>
      <c r="AV941" s="145"/>
      <c r="AW941" s="145"/>
      <c r="AX941" s="145"/>
      <c r="AY941" s="141">
        <v>2244.83275</v>
      </c>
      <c r="AZ941" s="161"/>
      <c r="BA941" s="145"/>
      <c r="BB941" s="290"/>
      <c r="BC941" s="170"/>
    </row>
    <row r="942" spans="1:55" ht="82.5" customHeight="1">
      <c r="A942" s="288"/>
      <c r="B942" s="287"/>
      <c r="C942" s="287"/>
      <c r="D942" s="213" t="s">
        <v>273</v>
      </c>
      <c r="E942" s="141">
        <f t="shared" ref="E942:E947" si="1065">H942+K942+N942+Q942+T942+W942+Z942+AE942+AJ942+AO942+AT942+AY942</f>
        <v>0</v>
      </c>
      <c r="F942" s="141">
        <f t="shared" si="1051"/>
        <v>0</v>
      </c>
      <c r="G942" s="161"/>
      <c r="H942" s="141"/>
      <c r="I942" s="141"/>
      <c r="J942" s="145"/>
      <c r="K942" s="141"/>
      <c r="L942" s="141"/>
      <c r="M942" s="145"/>
      <c r="N942" s="141"/>
      <c r="O942" s="141"/>
      <c r="P942" s="145"/>
      <c r="Q942" s="141"/>
      <c r="R942" s="141"/>
      <c r="S942" s="145"/>
      <c r="T942" s="141"/>
      <c r="U942" s="141"/>
      <c r="V942" s="145"/>
      <c r="W942" s="141"/>
      <c r="X942" s="141"/>
      <c r="Y942" s="145"/>
      <c r="Z942" s="141"/>
      <c r="AA942" s="141"/>
      <c r="AB942" s="145"/>
      <c r="AC942" s="145"/>
      <c r="AD942" s="145"/>
      <c r="AE942" s="141"/>
      <c r="AF942" s="141"/>
      <c r="AG942" s="145"/>
      <c r="AH942" s="145"/>
      <c r="AI942" s="145"/>
      <c r="AJ942" s="141"/>
      <c r="AK942" s="141"/>
      <c r="AL942" s="145"/>
      <c r="AM942" s="145"/>
      <c r="AN942" s="145"/>
      <c r="AO942" s="141"/>
      <c r="AP942" s="141"/>
      <c r="AQ942" s="145"/>
      <c r="AR942" s="145"/>
      <c r="AS942" s="145"/>
      <c r="AT942" s="141"/>
      <c r="AU942" s="141"/>
      <c r="AV942" s="145"/>
      <c r="AW942" s="145"/>
      <c r="AX942" s="145"/>
      <c r="AY942" s="145"/>
      <c r="AZ942" s="145"/>
      <c r="BA942" s="145"/>
      <c r="BB942" s="290"/>
      <c r="BC942" s="170"/>
    </row>
    <row r="943" spans="1:55" ht="22.5" customHeight="1">
      <c r="A943" s="288"/>
      <c r="B943" s="287"/>
      <c r="C943" s="287"/>
      <c r="D943" s="213" t="s">
        <v>268</v>
      </c>
      <c r="E943" s="141">
        <f t="shared" si="1065"/>
        <v>0</v>
      </c>
      <c r="F943" s="141">
        <f t="shared" si="1051"/>
        <v>0</v>
      </c>
      <c r="G943" s="161"/>
      <c r="H943" s="141"/>
      <c r="I943" s="141"/>
      <c r="J943" s="145"/>
      <c r="K943" s="141"/>
      <c r="L943" s="141"/>
      <c r="M943" s="145"/>
      <c r="N943" s="141"/>
      <c r="O943" s="141"/>
      <c r="P943" s="145"/>
      <c r="Q943" s="141"/>
      <c r="R943" s="141"/>
      <c r="S943" s="145"/>
      <c r="T943" s="141"/>
      <c r="U943" s="141"/>
      <c r="V943" s="145"/>
      <c r="W943" s="141"/>
      <c r="X943" s="141"/>
      <c r="Y943" s="145"/>
      <c r="Z943" s="141"/>
      <c r="AA943" s="141"/>
      <c r="AB943" s="145"/>
      <c r="AC943" s="145"/>
      <c r="AD943" s="145"/>
      <c r="AE943" s="141"/>
      <c r="AF943" s="141"/>
      <c r="AG943" s="145"/>
      <c r="AH943" s="145"/>
      <c r="AI943" s="145"/>
      <c r="AJ943" s="141"/>
      <c r="AK943" s="141"/>
      <c r="AL943" s="145"/>
      <c r="AM943" s="145"/>
      <c r="AN943" s="145"/>
      <c r="AO943" s="141"/>
      <c r="AP943" s="141"/>
      <c r="AQ943" s="145"/>
      <c r="AR943" s="145"/>
      <c r="AS943" s="145"/>
      <c r="AT943" s="141"/>
      <c r="AU943" s="141"/>
      <c r="AV943" s="145"/>
      <c r="AW943" s="145"/>
      <c r="AX943" s="145"/>
      <c r="AY943" s="145"/>
      <c r="AZ943" s="145"/>
      <c r="BA943" s="145"/>
      <c r="BB943" s="290"/>
      <c r="BC943" s="170"/>
    </row>
    <row r="944" spans="1:55" ht="31.2">
      <c r="A944" s="288"/>
      <c r="B944" s="287"/>
      <c r="C944" s="287"/>
      <c r="D944" s="216" t="s">
        <v>43</v>
      </c>
      <c r="E944" s="141">
        <f t="shared" si="1065"/>
        <v>0</v>
      </c>
      <c r="F944" s="141">
        <f t="shared" si="1051"/>
        <v>0</v>
      </c>
      <c r="G944" s="161"/>
      <c r="H944" s="141"/>
      <c r="I944" s="141"/>
      <c r="J944" s="145"/>
      <c r="K944" s="141"/>
      <c r="L944" s="141"/>
      <c r="M944" s="145"/>
      <c r="N944" s="141"/>
      <c r="O944" s="141"/>
      <c r="P944" s="145"/>
      <c r="Q944" s="141"/>
      <c r="R944" s="141"/>
      <c r="S944" s="145"/>
      <c r="T944" s="141"/>
      <c r="U944" s="141"/>
      <c r="V944" s="145"/>
      <c r="W944" s="141"/>
      <c r="X944" s="141"/>
      <c r="Y944" s="145"/>
      <c r="Z944" s="141"/>
      <c r="AA944" s="141"/>
      <c r="AB944" s="145"/>
      <c r="AC944" s="145"/>
      <c r="AD944" s="145"/>
      <c r="AE944" s="141"/>
      <c r="AF944" s="141"/>
      <c r="AG944" s="145"/>
      <c r="AH944" s="145"/>
      <c r="AI944" s="145"/>
      <c r="AJ944" s="141"/>
      <c r="AK944" s="141"/>
      <c r="AL944" s="145"/>
      <c r="AM944" s="145"/>
      <c r="AN944" s="145"/>
      <c r="AO944" s="141"/>
      <c r="AP944" s="141"/>
      <c r="AQ944" s="145"/>
      <c r="AR944" s="145"/>
      <c r="AS944" s="145"/>
      <c r="AT944" s="141"/>
      <c r="AU944" s="141"/>
      <c r="AV944" s="145"/>
      <c r="AW944" s="145"/>
      <c r="AX944" s="145"/>
      <c r="AY944" s="145"/>
      <c r="AZ944" s="145"/>
      <c r="BA944" s="145"/>
      <c r="BB944" s="291"/>
      <c r="BC944" s="170"/>
    </row>
    <row r="945" spans="1:55" ht="22.5" customHeight="1">
      <c r="A945" s="288" t="s">
        <v>575</v>
      </c>
      <c r="B945" s="303"/>
      <c r="C945" s="303"/>
      <c r="D945" s="148" t="s">
        <v>41</v>
      </c>
      <c r="E945" s="141">
        <f t="shared" si="1065"/>
        <v>38985.659639999998</v>
      </c>
      <c r="F945" s="141">
        <f t="shared" si="1051"/>
        <v>8885.8268900000003</v>
      </c>
      <c r="G945" s="161">
        <f t="shared" si="1052"/>
        <v>22.792552369392205</v>
      </c>
      <c r="H945" s="141">
        <f>H946+H947+H948+H950+H951</f>
        <v>4933.8366800000003</v>
      </c>
      <c r="I945" s="141">
        <f t="shared" ref="I945" si="1066">I946+I947+I948+I950+I951</f>
        <v>4933.8366800000003</v>
      </c>
      <c r="J945" s="141"/>
      <c r="K945" s="141">
        <f t="shared" ref="K945:L945" si="1067">K946+K947+K948+K950+K951</f>
        <v>3951.9902099999999</v>
      </c>
      <c r="L945" s="141">
        <f t="shared" si="1067"/>
        <v>3951.9902099999999</v>
      </c>
      <c r="M945" s="141"/>
      <c r="N945" s="141">
        <f t="shared" ref="N945:O945" si="1068">N946+N947+N948+N950+N951</f>
        <v>3095</v>
      </c>
      <c r="O945" s="141">
        <f t="shared" si="1068"/>
        <v>0</v>
      </c>
      <c r="P945" s="141"/>
      <c r="Q945" s="141">
        <f t="shared" ref="Q945:R945" si="1069">Q946+Q947+Q948+Q950+Q951</f>
        <v>3095</v>
      </c>
      <c r="R945" s="141">
        <f t="shared" si="1069"/>
        <v>0</v>
      </c>
      <c r="S945" s="141"/>
      <c r="T945" s="141">
        <f t="shared" ref="T945:U945" si="1070">T946+T947+T948+T950+T951</f>
        <v>3095</v>
      </c>
      <c r="U945" s="141">
        <f t="shared" si="1070"/>
        <v>0</v>
      </c>
      <c r="V945" s="141"/>
      <c r="W945" s="141">
        <f t="shared" ref="W945:X945" si="1071">W946+W947+W948+W950+W951</f>
        <v>3095</v>
      </c>
      <c r="X945" s="141">
        <f t="shared" si="1071"/>
        <v>0</v>
      </c>
      <c r="Y945" s="141"/>
      <c r="Z945" s="141">
        <f t="shared" ref="Z945:AC945" si="1072">Z946+Z947+Z948+Z950+Z951</f>
        <v>3095</v>
      </c>
      <c r="AA945" s="141">
        <f t="shared" si="1072"/>
        <v>0</v>
      </c>
      <c r="AB945" s="141">
        <f t="shared" si="1072"/>
        <v>0</v>
      </c>
      <c r="AC945" s="141">
        <f t="shared" si="1072"/>
        <v>0</v>
      </c>
      <c r="AD945" s="141"/>
      <c r="AE945" s="141">
        <f t="shared" ref="AE945:AH945" si="1073">AE946+AE947+AE948+AE950+AE951</f>
        <v>3095</v>
      </c>
      <c r="AF945" s="141">
        <f t="shared" si="1073"/>
        <v>0</v>
      </c>
      <c r="AG945" s="141">
        <f t="shared" si="1073"/>
        <v>0</v>
      </c>
      <c r="AH945" s="141">
        <f t="shared" si="1073"/>
        <v>0</v>
      </c>
      <c r="AI945" s="141"/>
      <c r="AJ945" s="141">
        <f t="shared" ref="AJ945:AM945" si="1074">AJ946+AJ947+AJ948+AJ950+AJ951</f>
        <v>3095</v>
      </c>
      <c r="AK945" s="141">
        <f t="shared" si="1074"/>
        <v>0</v>
      </c>
      <c r="AL945" s="141">
        <f t="shared" si="1074"/>
        <v>0</v>
      </c>
      <c r="AM945" s="141">
        <f t="shared" si="1074"/>
        <v>0</v>
      </c>
      <c r="AN945" s="141"/>
      <c r="AO945" s="141">
        <f t="shared" ref="AO945:AR945" si="1075">AO946+AO947+AO948+AO950+AO951</f>
        <v>3095</v>
      </c>
      <c r="AP945" s="141">
        <f t="shared" si="1075"/>
        <v>0</v>
      </c>
      <c r="AQ945" s="141">
        <f t="shared" si="1075"/>
        <v>0</v>
      </c>
      <c r="AR945" s="141">
        <f t="shared" si="1075"/>
        <v>0</v>
      </c>
      <c r="AS945" s="141"/>
      <c r="AT945" s="141">
        <f t="shared" ref="AT945:AW945" si="1076">AT946+AT947+AT948+AT950+AT951</f>
        <v>3095</v>
      </c>
      <c r="AU945" s="141">
        <f t="shared" si="1076"/>
        <v>0</v>
      </c>
      <c r="AV945" s="141">
        <f t="shared" si="1076"/>
        <v>0</v>
      </c>
      <c r="AW945" s="141">
        <f t="shared" si="1076"/>
        <v>0</v>
      </c>
      <c r="AX945" s="141"/>
      <c r="AY945" s="141">
        <f t="shared" ref="AY945:AZ945" si="1077">AY946+AY947+AY948+AY950+AY951</f>
        <v>2244.83275</v>
      </c>
      <c r="AZ945" s="141">
        <f t="shared" si="1077"/>
        <v>0</v>
      </c>
      <c r="BA945" s="145"/>
      <c r="BB945" s="145"/>
      <c r="BC945" s="170"/>
    </row>
    <row r="946" spans="1:55" ht="32.25" customHeight="1">
      <c r="A946" s="288"/>
      <c r="B946" s="303"/>
      <c r="C946" s="303"/>
      <c r="D946" s="146" t="s">
        <v>37</v>
      </c>
      <c r="E946" s="141">
        <f t="shared" si="1065"/>
        <v>0</v>
      </c>
      <c r="F946" s="141">
        <f t="shared" si="1051"/>
        <v>0</v>
      </c>
      <c r="G946" s="161"/>
      <c r="H946" s="141">
        <f>H939</f>
        <v>0</v>
      </c>
      <c r="I946" s="141">
        <f t="shared" ref="I946:BA946" si="1078">I939</f>
        <v>0</v>
      </c>
      <c r="J946" s="141">
        <f t="shared" si="1078"/>
        <v>0</v>
      </c>
      <c r="K946" s="141">
        <f t="shared" si="1078"/>
        <v>0</v>
      </c>
      <c r="L946" s="141">
        <f t="shared" si="1078"/>
        <v>0</v>
      </c>
      <c r="M946" s="141">
        <f t="shared" si="1078"/>
        <v>0</v>
      </c>
      <c r="N946" s="141">
        <f t="shared" si="1078"/>
        <v>0</v>
      </c>
      <c r="O946" s="141">
        <f t="shared" si="1078"/>
        <v>0</v>
      </c>
      <c r="P946" s="141">
        <f t="shared" si="1078"/>
        <v>0</v>
      </c>
      <c r="Q946" s="141">
        <f t="shared" si="1078"/>
        <v>0</v>
      </c>
      <c r="R946" s="141">
        <f t="shared" si="1078"/>
        <v>0</v>
      </c>
      <c r="S946" s="141">
        <f t="shared" si="1078"/>
        <v>0</v>
      </c>
      <c r="T946" s="141">
        <f t="shared" si="1078"/>
        <v>0</v>
      </c>
      <c r="U946" s="141">
        <f t="shared" si="1078"/>
        <v>0</v>
      </c>
      <c r="V946" s="141">
        <f t="shared" si="1078"/>
        <v>0</v>
      </c>
      <c r="W946" s="141">
        <f t="shared" si="1078"/>
        <v>0</v>
      </c>
      <c r="X946" s="141">
        <f t="shared" si="1078"/>
        <v>0</v>
      </c>
      <c r="Y946" s="141">
        <f t="shared" si="1078"/>
        <v>0</v>
      </c>
      <c r="Z946" s="141">
        <f t="shared" si="1078"/>
        <v>0</v>
      </c>
      <c r="AA946" s="141">
        <f t="shared" si="1078"/>
        <v>0</v>
      </c>
      <c r="AB946" s="141">
        <f t="shared" si="1078"/>
        <v>0</v>
      </c>
      <c r="AC946" s="141">
        <f t="shared" si="1078"/>
        <v>0</v>
      </c>
      <c r="AD946" s="141">
        <f t="shared" si="1078"/>
        <v>0</v>
      </c>
      <c r="AE946" s="141">
        <f t="shared" si="1078"/>
        <v>0</v>
      </c>
      <c r="AF946" s="141">
        <f t="shared" si="1078"/>
        <v>0</v>
      </c>
      <c r="AG946" s="141">
        <f t="shared" si="1078"/>
        <v>0</v>
      </c>
      <c r="AH946" s="141">
        <f t="shared" si="1078"/>
        <v>0</v>
      </c>
      <c r="AI946" s="141">
        <f t="shared" si="1078"/>
        <v>0</v>
      </c>
      <c r="AJ946" s="141">
        <f t="shared" si="1078"/>
        <v>0</v>
      </c>
      <c r="AK946" s="141">
        <f t="shared" si="1078"/>
        <v>0</v>
      </c>
      <c r="AL946" s="141">
        <f t="shared" si="1078"/>
        <v>0</v>
      </c>
      <c r="AM946" s="141">
        <f t="shared" si="1078"/>
        <v>0</v>
      </c>
      <c r="AN946" s="141">
        <f t="shared" si="1078"/>
        <v>0</v>
      </c>
      <c r="AO946" s="141">
        <f t="shared" si="1078"/>
        <v>0</v>
      </c>
      <c r="AP946" s="141">
        <f t="shared" si="1078"/>
        <v>0</v>
      </c>
      <c r="AQ946" s="141">
        <f t="shared" si="1078"/>
        <v>0</v>
      </c>
      <c r="AR946" s="141">
        <f t="shared" si="1078"/>
        <v>0</v>
      </c>
      <c r="AS946" s="141">
        <f t="shared" si="1078"/>
        <v>0</v>
      </c>
      <c r="AT946" s="141">
        <f t="shared" si="1078"/>
        <v>0</v>
      </c>
      <c r="AU946" s="141">
        <f t="shared" si="1078"/>
        <v>0</v>
      </c>
      <c r="AV946" s="141">
        <f t="shared" si="1078"/>
        <v>0</v>
      </c>
      <c r="AW946" s="141">
        <f t="shared" si="1078"/>
        <v>0</v>
      </c>
      <c r="AX946" s="141">
        <f t="shared" si="1078"/>
        <v>0</v>
      </c>
      <c r="AY946" s="141">
        <f t="shared" si="1078"/>
        <v>0</v>
      </c>
      <c r="AZ946" s="141">
        <f t="shared" si="1078"/>
        <v>0</v>
      </c>
      <c r="BA946" s="141">
        <f t="shared" si="1078"/>
        <v>0</v>
      </c>
      <c r="BB946" s="141"/>
      <c r="BC946" s="170"/>
    </row>
    <row r="947" spans="1:55" ht="50.25" customHeight="1">
      <c r="A947" s="288"/>
      <c r="B947" s="303"/>
      <c r="C947" s="303"/>
      <c r="D947" s="168" t="s">
        <v>2</v>
      </c>
      <c r="E947" s="141">
        <f t="shared" si="1065"/>
        <v>0</v>
      </c>
      <c r="F947" s="141">
        <f t="shared" si="1051"/>
        <v>0</v>
      </c>
      <c r="G947" s="161"/>
      <c r="H947" s="141">
        <f t="shared" ref="H947:BA947" si="1079">H940</f>
        <v>0</v>
      </c>
      <c r="I947" s="141">
        <f t="shared" si="1079"/>
        <v>0</v>
      </c>
      <c r="J947" s="141">
        <f t="shared" si="1079"/>
        <v>0</v>
      </c>
      <c r="K947" s="141">
        <f t="shared" si="1079"/>
        <v>0</v>
      </c>
      <c r="L947" s="141">
        <f t="shared" si="1079"/>
        <v>0</v>
      </c>
      <c r="M947" s="141">
        <f t="shared" si="1079"/>
        <v>0</v>
      </c>
      <c r="N947" s="141">
        <f t="shared" si="1079"/>
        <v>0</v>
      </c>
      <c r="O947" s="141">
        <f t="shared" si="1079"/>
        <v>0</v>
      </c>
      <c r="P947" s="141">
        <f t="shared" si="1079"/>
        <v>0</v>
      </c>
      <c r="Q947" s="141">
        <f t="shared" si="1079"/>
        <v>0</v>
      </c>
      <c r="R947" s="141">
        <f t="shared" si="1079"/>
        <v>0</v>
      </c>
      <c r="S947" s="141">
        <f t="shared" si="1079"/>
        <v>0</v>
      </c>
      <c r="T947" s="141">
        <f t="shared" si="1079"/>
        <v>0</v>
      </c>
      <c r="U947" s="141">
        <f t="shared" si="1079"/>
        <v>0</v>
      </c>
      <c r="V947" s="141">
        <f t="shared" si="1079"/>
        <v>0</v>
      </c>
      <c r="W947" s="141">
        <f t="shared" si="1079"/>
        <v>0</v>
      </c>
      <c r="X947" s="141">
        <f t="shared" si="1079"/>
        <v>0</v>
      </c>
      <c r="Y947" s="141">
        <f t="shared" si="1079"/>
        <v>0</v>
      </c>
      <c r="Z947" s="141">
        <f t="shared" si="1079"/>
        <v>0</v>
      </c>
      <c r="AA947" s="141">
        <f t="shared" si="1079"/>
        <v>0</v>
      </c>
      <c r="AB947" s="141">
        <f t="shared" si="1079"/>
        <v>0</v>
      </c>
      <c r="AC947" s="141">
        <f t="shared" si="1079"/>
        <v>0</v>
      </c>
      <c r="AD947" s="141">
        <f t="shared" si="1079"/>
        <v>0</v>
      </c>
      <c r="AE947" s="141">
        <f t="shared" si="1079"/>
        <v>0</v>
      </c>
      <c r="AF947" s="141">
        <f t="shared" si="1079"/>
        <v>0</v>
      </c>
      <c r="AG947" s="141">
        <f t="shared" si="1079"/>
        <v>0</v>
      </c>
      <c r="AH947" s="141">
        <f t="shared" si="1079"/>
        <v>0</v>
      </c>
      <c r="AI947" s="141">
        <f t="shared" si="1079"/>
        <v>0</v>
      </c>
      <c r="AJ947" s="141">
        <f t="shared" si="1079"/>
        <v>0</v>
      </c>
      <c r="AK947" s="141">
        <f t="shared" si="1079"/>
        <v>0</v>
      </c>
      <c r="AL947" s="141">
        <f t="shared" si="1079"/>
        <v>0</v>
      </c>
      <c r="AM947" s="141">
        <f t="shared" si="1079"/>
        <v>0</v>
      </c>
      <c r="AN947" s="141">
        <f t="shared" si="1079"/>
        <v>0</v>
      </c>
      <c r="AO947" s="141">
        <f t="shared" si="1079"/>
        <v>0</v>
      </c>
      <c r="AP947" s="141">
        <f t="shared" si="1079"/>
        <v>0</v>
      </c>
      <c r="AQ947" s="141">
        <f t="shared" si="1079"/>
        <v>0</v>
      </c>
      <c r="AR947" s="141">
        <f t="shared" si="1079"/>
        <v>0</v>
      </c>
      <c r="AS947" s="141">
        <f t="shared" si="1079"/>
        <v>0</v>
      </c>
      <c r="AT947" s="141">
        <f t="shared" si="1079"/>
        <v>0</v>
      </c>
      <c r="AU947" s="141">
        <f t="shared" si="1079"/>
        <v>0</v>
      </c>
      <c r="AV947" s="141">
        <f t="shared" si="1079"/>
        <v>0</v>
      </c>
      <c r="AW947" s="141">
        <f t="shared" si="1079"/>
        <v>0</v>
      </c>
      <c r="AX947" s="141">
        <f t="shared" si="1079"/>
        <v>0</v>
      </c>
      <c r="AY947" s="141">
        <f t="shared" si="1079"/>
        <v>0</v>
      </c>
      <c r="AZ947" s="141">
        <f t="shared" si="1079"/>
        <v>0</v>
      </c>
      <c r="BA947" s="141">
        <f t="shared" si="1079"/>
        <v>0</v>
      </c>
      <c r="BB947" s="141"/>
      <c r="BC947" s="170"/>
    </row>
    <row r="948" spans="1:55" ht="22.5" customHeight="1">
      <c r="A948" s="288"/>
      <c r="B948" s="303"/>
      <c r="C948" s="303"/>
      <c r="D948" s="213" t="s">
        <v>267</v>
      </c>
      <c r="E948" s="141">
        <f>H948+K948+N948+Q948+T948+W948+Z948+AE948+AJ948+AO948+AT948+AY948</f>
        <v>38985.659639999998</v>
      </c>
      <c r="F948" s="141">
        <f t="shared" si="1051"/>
        <v>8885.8268900000003</v>
      </c>
      <c r="G948" s="161">
        <f t="shared" si="1052"/>
        <v>22.792552369392205</v>
      </c>
      <c r="H948" s="141">
        <f t="shared" ref="H948:BA948" si="1080">H941</f>
        <v>4933.8366800000003</v>
      </c>
      <c r="I948" s="141">
        <f t="shared" si="1080"/>
        <v>4933.8366800000003</v>
      </c>
      <c r="J948" s="141">
        <f t="shared" si="1080"/>
        <v>0</v>
      </c>
      <c r="K948" s="141">
        <f t="shared" si="1080"/>
        <v>3951.9902099999999</v>
      </c>
      <c r="L948" s="141">
        <f t="shared" si="1080"/>
        <v>3951.9902099999999</v>
      </c>
      <c r="M948" s="141">
        <f t="shared" si="1080"/>
        <v>0</v>
      </c>
      <c r="N948" s="141">
        <f t="shared" si="1080"/>
        <v>3095</v>
      </c>
      <c r="O948" s="141">
        <f t="shared" si="1080"/>
        <v>0</v>
      </c>
      <c r="P948" s="141">
        <f t="shared" si="1080"/>
        <v>0</v>
      </c>
      <c r="Q948" s="141">
        <f t="shared" si="1080"/>
        <v>3095</v>
      </c>
      <c r="R948" s="141">
        <f t="shared" si="1080"/>
        <v>0</v>
      </c>
      <c r="S948" s="141">
        <f t="shared" si="1080"/>
        <v>0</v>
      </c>
      <c r="T948" s="141">
        <f t="shared" si="1080"/>
        <v>3095</v>
      </c>
      <c r="U948" s="141">
        <f t="shared" si="1080"/>
        <v>0</v>
      </c>
      <c r="V948" s="141">
        <f t="shared" si="1080"/>
        <v>0</v>
      </c>
      <c r="W948" s="141">
        <f t="shared" si="1080"/>
        <v>3095</v>
      </c>
      <c r="X948" s="141">
        <f t="shared" si="1080"/>
        <v>0</v>
      </c>
      <c r="Y948" s="141">
        <f t="shared" si="1080"/>
        <v>0</v>
      </c>
      <c r="Z948" s="141">
        <f t="shared" si="1080"/>
        <v>3095</v>
      </c>
      <c r="AA948" s="141">
        <f t="shared" si="1080"/>
        <v>0</v>
      </c>
      <c r="AB948" s="141">
        <f t="shared" si="1080"/>
        <v>0</v>
      </c>
      <c r="AC948" s="141">
        <f t="shared" si="1080"/>
        <v>0</v>
      </c>
      <c r="AD948" s="141">
        <f t="shared" si="1080"/>
        <v>0</v>
      </c>
      <c r="AE948" s="141">
        <f t="shared" si="1080"/>
        <v>3095</v>
      </c>
      <c r="AF948" s="141">
        <f t="shared" si="1080"/>
        <v>0</v>
      </c>
      <c r="AG948" s="141">
        <f t="shared" si="1080"/>
        <v>0</v>
      </c>
      <c r="AH948" s="141">
        <f t="shared" si="1080"/>
        <v>0</v>
      </c>
      <c r="AI948" s="141">
        <f t="shared" si="1080"/>
        <v>0</v>
      </c>
      <c r="AJ948" s="141">
        <f t="shared" si="1080"/>
        <v>3095</v>
      </c>
      <c r="AK948" s="141">
        <f t="shared" si="1080"/>
        <v>0</v>
      </c>
      <c r="AL948" s="141">
        <f t="shared" si="1080"/>
        <v>0</v>
      </c>
      <c r="AM948" s="141">
        <f t="shared" si="1080"/>
        <v>0</v>
      </c>
      <c r="AN948" s="141">
        <f t="shared" si="1080"/>
        <v>0</v>
      </c>
      <c r="AO948" s="141">
        <f t="shared" si="1080"/>
        <v>3095</v>
      </c>
      <c r="AP948" s="141">
        <f t="shared" si="1080"/>
        <v>0</v>
      </c>
      <c r="AQ948" s="141">
        <f t="shared" si="1080"/>
        <v>0</v>
      </c>
      <c r="AR948" s="141">
        <f t="shared" si="1080"/>
        <v>0</v>
      </c>
      <c r="AS948" s="141">
        <f t="shared" si="1080"/>
        <v>0</v>
      </c>
      <c r="AT948" s="141">
        <f t="shared" si="1080"/>
        <v>3095</v>
      </c>
      <c r="AU948" s="141">
        <f t="shared" si="1080"/>
        <v>0</v>
      </c>
      <c r="AV948" s="141">
        <f t="shared" si="1080"/>
        <v>0</v>
      </c>
      <c r="AW948" s="141">
        <f t="shared" si="1080"/>
        <v>0</v>
      </c>
      <c r="AX948" s="141">
        <f t="shared" si="1080"/>
        <v>0</v>
      </c>
      <c r="AY948" s="141">
        <f t="shared" si="1080"/>
        <v>2244.83275</v>
      </c>
      <c r="AZ948" s="141">
        <f t="shared" si="1080"/>
        <v>0</v>
      </c>
      <c r="BA948" s="141">
        <f t="shared" si="1080"/>
        <v>0</v>
      </c>
      <c r="BB948" s="141"/>
      <c r="BC948" s="170"/>
    </row>
    <row r="949" spans="1:55" ht="82.5" customHeight="1">
      <c r="A949" s="288"/>
      <c r="B949" s="303"/>
      <c r="C949" s="303"/>
      <c r="D949" s="213" t="s">
        <v>273</v>
      </c>
      <c r="E949" s="141">
        <f t="shared" ref="E949:E954" si="1081">H949+K949+N949+Q949+T949+W949+Z949+AE949+AJ949+AO949+AT949+AY949</f>
        <v>0</v>
      </c>
      <c r="F949" s="141">
        <f t="shared" si="1051"/>
        <v>0</v>
      </c>
      <c r="G949" s="161"/>
      <c r="H949" s="141">
        <f t="shared" ref="H949:BA949" si="1082">H942</f>
        <v>0</v>
      </c>
      <c r="I949" s="141">
        <f t="shared" si="1082"/>
        <v>0</v>
      </c>
      <c r="J949" s="141">
        <f t="shared" si="1082"/>
        <v>0</v>
      </c>
      <c r="K949" s="141">
        <f t="shared" si="1082"/>
        <v>0</v>
      </c>
      <c r="L949" s="141">
        <f t="shared" si="1082"/>
        <v>0</v>
      </c>
      <c r="M949" s="141">
        <f t="shared" si="1082"/>
        <v>0</v>
      </c>
      <c r="N949" s="141">
        <f t="shared" si="1082"/>
        <v>0</v>
      </c>
      <c r="O949" s="141">
        <f t="shared" si="1082"/>
        <v>0</v>
      </c>
      <c r="P949" s="141">
        <f t="shared" si="1082"/>
        <v>0</v>
      </c>
      <c r="Q949" s="141">
        <f t="shared" si="1082"/>
        <v>0</v>
      </c>
      <c r="R949" s="141">
        <f t="shared" si="1082"/>
        <v>0</v>
      </c>
      <c r="S949" s="141">
        <f t="shared" si="1082"/>
        <v>0</v>
      </c>
      <c r="T949" s="141">
        <f t="shared" si="1082"/>
        <v>0</v>
      </c>
      <c r="U949" s="141">
        <f t="shared" si="1082"/>
        <v>0</v>
      </c>
      <c r="V949" s="141">
        <f t="shared" si="1082"/>
        <v>0</v>
      </c>
      <c r="W949" s="141">
        <f t="shared" si="1082"/>
        <v>0</v>
      </c>
      <c r="X949" s="141">
        <f t="shared" si="1082"/>
        <v>0</v>
      </c>
      <c r="Y949" s="141">
        <f t="shared" si="1082"/>
        <v>0</v>
      </c>
      <c r="Z949" s="141">
        <f t="shared" si="1082"/>
        <v>0</v>
      </c>
      <c r="AA949" s="141">
        <f t="shared" si="1082"/>
        <v>0</v>
      </c>
      <c r="AB949" s="141">
        <f t="shared" si="1082"/>
        <v>0</v>
      </c>
      <c r="AC949" s="141">
        <f t="shared" si="1082"/>
        <v>0</v>
      </c>
      <c r="AD949" s="141">
        <f t="shared" si="1082"/>
        <v>0</v>
      </c>
      <c r="AE949" s="141">
        <f t="shared" si="1082"/>
        <v>0</v>
      </c>
      <c r="AF949" s="141">
        <f t="shared" si="1082"/>
        <v>0</v>
      </c>
      <c r="AG949" s="141">
        <f t="shared" si="1082"/>
        <v>0</v>
      </c>
      <c r="AH949" s="141">
        <f t="shared" si="1082"/>
        <v>0</v>
      </c>
      <c r="AI949" s="141">
        <f t="shared" si="1082"/>
        <v>0</v>
      </c>
      <c r="AJ949" s="141">
        <f t="shared" si="1082"/>
        <v>0</v>
      </c>
      <c r="AK949" s="141">
        <f t="shared" si="1082"/>
        <v>0</v>
      </c>
      <c r="AL949" s="141">
        <f t="shared" si="1082"/>
        <v>0</v>
      </c>
      <c r="AM949" s="141">
        <f t="shared" si="1082"/>
        <v>0</v>
      </c>
      <c r="AN949" s="141">
        <f t="shared" si="1082"/>
        <v>0</v>
      </c>
      <c r="AO949" s="141">
        <f t="shared" si="1082"/>
        <v>0</v>
      </c>
      <c r="AP949" s="141">
        <f t="shared" si="1082"/>
        <v>0</v>
      </c>
      <c r="AQ949" s="141">
        <f t="shared" si="1082"/>
        <v>0</v>
      </c>
      <c r="AR949" s="141">
        <f t="shared" si="1082"/>
        <v>0</v>
      </c>
      <c r="AS949" s="141">
        <f t="shared" si="1082"/>
        <v>0</v>
      </c>
      <c r="AT949" s="141">
        <f t="shared" si="1082"/>
        <v>0</v>
      </c>
      <c r="AU949" s="141"/>
      <c r="AV949" s="141">
        <f t="shared" si="1082"/>
        <v>0</v>
      </c>
      <c r="AW949" s="141">
        <f t="shared" si="1082"/>
        <v>0</v>
      </c>
      <c r="AX949" s="141">
        <f t="shared" si="1082"/>
        <v>0</v>
      </c>
      <c r="AY949" s="141">
        <f t="shared" si="1082"/>
        <v>0</v>
      </c>
      <c r="AZ949" s="141">
        <f t="shared" si="1082"/>
        <v>0</v>
      </c>
      <c r="BA949" s="141">
        <f t="shared" si="1082"/>
        <v>0</v>
      </c>
      <c r="BB949" s="141"/>
      <c r="BC949" s="170"/>
    </row>
    <row r="950" spans="1:55" ht="22.5" customHeight="1">
      <c r="A950" s="288"/>
      <c r="B950" s="303"/>
      <c r="C950" s="303"/>
      <c r="D950" s="213" t="s">
        <v>268</v>
      </c>
      <c r="E950" s="141">
        <f t="shared" si="1081"/>
        <v>0</v>
      </c>
      <c r="F950" s="141">
        <f t="shared" si="1051"/>
        <v>0</v>
      </c>
      <c r="G950" s="161"/>
      <c r="H950" s="141">
        <f t="shared" ref="H950:BA950" si="1083">H943</f>
        <v>0</v>
      </c>
      <c r="I950" s="141">
        <f t="shared" si="1083"/>
        <v>0</v>
      </c>
      <c r="J950" s="141">
        <f t="shared" si="1083"/>
        <v>0</v>
      </c>
      <c r="K950" s="141">
        <f t="shared" si="1083"/>
        <v>0</v>
      </c>
      <c r="L950" s="141">
        <f t="shared" si="1083"/>
        <v>0</v>
      </c>
      <c r="M950" s="141">
        <f t="shared" si="1083"/>
        <v>0</v>
      </c>
      <c r="N950" s="141">
        <f t="shared" si="1083"/>
        <v>0</v>
      </c>
      <c r="O950" s="141">
        <f t="shared" si="1083"/>
        <v>0</v>
      </c>
      <c r="P950" s="141">
        <f t="shared" si="1083"/>
        <v>0</v>
      </c>
      <c r="Q950" s="141">
        <f t="shared" si="1083"/>
        <v>0</v>
      </c>
      <c r="R950" s="141">
        <f t="shared" si="1083"/>
        <v>0</v>
      </c>
      <c r="S950" s="141">
        <f t="shared" si="1083"/>
        <v>0</v>
      </c>
      <c r="T950" s="141">
        <f t="shared" si="1083"/>
        <v>0</v>
      </c>
      <c r="U950" s="141">
        <f t="shared" si="1083"/>
        <v>0</v>
      </c>
      <c r="V950" s="141">
        <f t="shared" si="1083"/>
        <v>0</v>
      </c>
      <c r="W950" s="141">
        <f t="shared" si="1083"/>
        <v>0</v>
      </c>
      <c r="X950" s="141">
        <f t="shared" si="1083"/>
        <v>0</v>
      </c>
      <c r="Y950" s="141">
        <f t="shared" si="1083"/>
        <v>0</v>
      </c>
      <c r="Z950" s="141">
        <f t="shared" si="1083"/>
        <v>0</v>
      </c>
      <c r="AA950" s="141">
        <f t="shared" si="1083"/>
        <v>0</v>
      </c>
      <c r="AB950" s="141">
        <f t="shared" si="1083"/>
        <v>0</v>
      </c>
      <c r="AC950" s="141">
        <f t="shared" si="1083"/>
        <v>0</v>
      </c>
      <c r="AD950" s="141">
        <f t="shared" si="1083"/>
        <v>0</v>
      </c>
      <c r="AE950" s="141">
        <f t="shared" si="1083"/>
        <v>0</v>
      </c>
      <c r="AF950" s="141">
        <f t="shared" si="1083"/>
        <v>0</v>
      </c>
      <c r="AG950" s="141">
        <f t="shared" si="1083"/>
        <v>0</v>
      </c>
      <c r="AH950" s="141">
        <f t="shared" si="1083"/>
        <v>0</v>
      </c>
      <c r="AI950" s="141">
        <f t="shared" si="1083"/>
        <v>0</v>
      </c>
      <c r="AJ950" s="141">
        <f t="shared" si="1083"/>
        <v>0</v>
      </c>
      <c r="AK950" s="141">
        <f t="shared" si="1083"/>
        <v>0</v>
      </c>
      <c r="AL950" s="141">
        <f t="shared" si="1083"/>
        <v>0</v>
      </c>
      <c r="AM950" s="141">
        <f t="shared" si="1083"/>
        <v>0</v>
      </c>
      <c r="AN950" s="141">
        <f t="shared" si="1083"/>
        <v>0</v>
      </c>
      <c r="AO950" s="141">
        <f t="shared" si="1083"/>
        <v>0</v>
      </c>
      <c r="AP950" s="141">
        <f t="shared" si="1083"/>
        <v>0</v>
      </c>
      <c r="AQ950" s="141">
        <f t="shared" si="1083"/>
        <v>0</v>
      </c>
      <c r="AR950" s="141">
        <f t="shared" si="1083"/>
        <v>0</v>
      </c>
      <c r="AS950" s="141">
        <f t="shared" si="1083"/>
        <v>0</v>
      </c>
      <c r="AT950" s="141">
        <f t="shared" si="1083"/>
        <v>0</v>
      </c>
      <c r="AU950" s="141"/>
      <c r="AV950" s="141">
        <f t="shared" si="1083"/>
        <v>0</v>
      </c>
      <c r="AW950" s="141">
        <f t="shared" si="1083"/>
        <v>0</v>
      </c>
      <c r="AX950" s="141">
        <f t="shared" si="1083"/>
        <v>0</v>
      </c>
      <c r="AY950" s="141">
        <f t="shared" si="1083"/>
        <v>0</v>
      </c>
      <c r="AZ950" s="141">
        <f t="shared" si="1083"/>
        <v>0</v>
      </c>
      <c r="BA950" s="141">
        <f t="shared" si="1083"/>
        <v>0</v>
      </c>
      <c r="BB950" s="141"/>
      <c r="BC950" s="170"/>
    </row>
    <row r="951" spans="1:55" ht="31.2">
      <c r="A951" s="288"/>
      <c r="B951" s="303"/>
      <c r="C951" s="303"/>
      <c r="D951" s="216" t="s">
        <v>43</v>
      </c>
      <c r="E951" s="141">
        <f t="shared" si="1081"/>
        <v>0</v>
      </c>
      <c r="F951" s="141">
        <f t="shared" si="1051"/>
        <v>0</v>
      </c>
      <c r="G951" s="161"/>
      <c r="H951" s="141">
        <f t="shared" ref="H951:BA951" si="1084">H944</f>
        <v>0</v>
      </c>
      <c r="I951" s="141">
        <f t="shared" si="1084"/>
        <v>0</v>
      </c>
      <c r="J951" s="141">
        <f t="shared" si="1084"/>
        <v>0</v>
      </c>
      <c r="K951" s="141">
        <f t="shared" si="1084"/>
        <v>0</v>
      </c>
      <c r="L951" s="141">
        <f t="shared" si="1084"/>
        <v>0</v>
      </c>
      <c r="M951" s="141">
        <f t="shared" si="1084"/>
        <v>0</v>
      </c>
      <c r="N951" s="141">
        <f t="shared" si="1084"/>
        <v>0</v>
      </c>
      <c r="O951" s="141">
        <f t="shared" si="1084"/>
        <v>0</v>
      </c>
      <c r="P951" s="141">
        <f t="shared" si="1084"/>
        <v>0</v>
      </c>
      <c r="Q951" s="141">
        <f t="shared" si="1084"/>
        <v>0</v>
      </c>
      <c r="R951" s="141">
        <f t="shared" si="1084"/>
        <v>0</v>
      </c>
      <c r="S951" s="141">
        <f t="shared" si="1084"/>
        <v>0</v>
      </c>
      <c r="T951" s="141">
        <f t="shared" si="1084"/>
        <v>0</v>
      </c>
      <c r="U951" s="141">
        <f t="shared" si="1084"/>
        <v>0</v>
      </c>
      <c r="V951" s="141">
        <f t="shared" si="1084"/>
        <v>0</v>
      </c>
      <c r="W951" s="141">
        <f t="shared" si="1084"/>
        <v>0</v>
      </c>
      <c r="X951" s="141">
        <f t="shared" si="1084"/>
        <v>0</v>
      </c>
      <c r="Y951" s="141">
        <f t="shared" si="1084"/>
        <v>0</v>
      </c>
      <c r="Z951" s="141">
        <f t="shared" si="1084"/>
        <v>0</v>
      </c>
      <c r="AA951" s="141">
        <f t="shared" si="1084"/>
        <v>0</v>
      </c>
      <c r="AB951" s="141">
        <f t="shared" si="1084"/>
        <v>0</v>
      </c>
      <c r="AC951" s="141">
        <f t="shared" si="1084"/>
        <v>0</v>
      </c>
      <c r="AD951" s="141">
        <f t="shared" si="1084"/>
        <v>0</v>
      </c>
      <c r="AE951" s="141">
        <f t="shared" si="1084"/>
        <v>0</v>
      </c>
      <c r="AF951" s="141">
        <f t="shared" si="1084"/>
        <v>0</v>
      </c>
      <c r="AG951" s="141">
        <f t="shared" si="1084"/>
        <v>0</v>
      </c>
      <c r="AH951" s="141">
        <f t="shared" si="1084"/>
        <v>0</v>
      </c>
      <c r="AI951" s="141">
        <f t="shared" si="1084"/>
        <v>0</v>
      </c>
      <c r="AJ951" s="141">
        <f t="shared" si="1084"/>
        <v>0</v>
      </c>
      <c r="AK951" s="141">
        <f t="shared" si="1084"/>
        <v>0</v>
      </c>
      <c r="AL951" s="141">
        <f t="shared" si="1084"/>
        <v>0</v>
      </c>
      <c r="AM951" s="141">
        <f t="shared" si="1084"/>
        <v>0</v>
      </c>
      <c r="AN951" s="141">
        <f t="shared" si="1084"/>
        <v>0</v>
      </c>
      <c r="AO951" s="141">
        <f t="shared" si="1084"/>
        <v>0</v>
      </c>
      <c r="AP951" s="141">
        <f t="shared" si="1084"/>
        <v>0</v>
      </c>
      <c r="AQ951" s="141">
        <f t="shared" si="1084"/>
        <v>0</v>
      </c>
      <c r="AR951" s="141">
        <f t="shared" si="1084"/>
        <v>0</v>
      </c>
      <c r="AS951" s="141">
        <f t="shared" si="1084"/>
        <v>0</v>
      </c>
      <c r="AT951" s="141">
        <f t="shared" si="1084"/>
        <v>0</v>
      </c>
      <c r="AU951" s="141"/>
      <c r="AV951" s="141">
        <f t="shared" si="1084"/>
        <v>0</v>
      </c>
      <c r="AW951" s="141">
        <f t="shared" si="1084"/>
        <v>0</v>
      </c>
      <c r="AX951" s="141">
        <f t="shared" si="1084"/>
        <v>0</v>
      </c>
      <c r="AY951" s="141">
        <f t="shared" si="1084"/>
        <v>0</v>
      </c>
      <c r="AZ951" s="141">
        <f t="shared" si="1084"/>
        <v>0</v>
      </c>
      <c r="BA951" s="141">
        <f t="shared" si="1084"/>
        <v>0</v>
      </c>
      <c r="BB951" s="141"/>
      <c r="BC951" s="170"/>
    </row>
    <row r="952" spans="1:55" ht="22.5" customHeight="1">
      <c r="A952" s="288" t="s">
        <v>309</v>
      </c>
      <c r="B952" s="303"/>
      <c r="C952" s="303"/>
      <c r="D952" s="148" t="s">
        <v>41</v>
      </c>
      <c r="E952" s="141">
        <f t="shared" si="1081"/>
        <v>38985.659639999998</v>
      </c>
      <c r="F952" s="141">
        <f t="shared" si="1051"/>
        <v>8885.8268900000003</v>
      </c>
      <c r="G952" s="161">
        <f t="shared" si="1052"/>
        <v>22.792552369392205</v>
      </c>
      <c r="H952" s="141">
        <f>H953+H954+H955+H957+H958</f>
        <v>4933.8366800000003</v>
      </c>
      <c r="I952" s="141">
        <f t="shared" ref="I952" si="1085">I953+I954+I955+I957+I958</f>
        <v>4933.8366800000003</v>
      </c>
      <c r="J952" s="141"/>
      <c r="K952" s="141">
        <f t="shared" ref="K952:L952" si="1086">K953+K954+K955+K957+K958</f>
        <v>3951.9902099999999</v>
      </c>
      <c r="L952" s="141">
        <f t="shared" si="1086"/>
        <v>3951.9902099999999</v>
      </c>
      <c r="M952" s="141"/>
      <c r="N952" s="141">
        <f t="shared" ref="N952:O952" si="1087">N953+N954+N955+N957+N958</f>
        <v>3095</v>
      </c>
      <c r="O952" s="141">
        <f t="shared" si="1087"/>
        <v>0</v>
      </c>
      <c r="P952" s="141"/>
      <c r="Q952" s="141">
        <f t="shared" ref="Q952:R952" si="1088">Q953+Q954+Q955+Q957+Q958</f>
        <v>3095</v>
      </c>
      <c r="R952" s="141">
        <f t="shared" si="1088"/>
        <v>0</v>
      </c>
      <c r="S952" s="141"/>
      <c r="T952" s="141">
        <f t="shared" ref="T952:U952" si="1089">T953+T954+T955+T957+T958</f>
        <v>3095</v>
      </c>
      <c r="U952" s="141">
        <f t="shared" si="1089"/>
        <v>0</v>
      </c>
      <c r="V952" s="141"/>
      <c r="W952" s="141">
        <f t="shared" ref="W952:X952" si="1090">W953+W954+W955+W957+W958</f>
        <v>3095</v>
      </c>
      <c r="X952" s="141">
        <f t="shared" si="1090"/>
        <v>0</v>
      </c>
      <c r="Y952" s="141"/>
      <c r="Z952" s="141">
        <f t="shared" ref="Z952:AC952" si="1091">Z953+Z954+Z955+Z957+Z958</f>
        <v>3095</v>
      </c>
      <c r="AA952" s="141">
        <f t="shared" si="1091"/>
        <v>0</v>
      </c>
      <c r="AB952" s="141">
        <f t="shared" si="1091"/>
        <v>0</v>
      </c>
      <c r="AC952" s="141">
        <f t="shared" si="1091"/>
        <v>0</v>
      </c>
      <c r="AD952" s="141"/>
      <c r="AE952" s="141">
        <f t="shared" ref="AE952:AH952" si="1092">AE953+AE954+AE955+AE957+AE958</f>
        <v>3095</v>
      </c>
      <c r="AF952" s="141">
        <f t="shared" si="1092"/>
        <v>0</v>
      </c>
      <c r="AG952" s="141">
        <f t="shared" si="1092"/>
        <v>0</v>
      </c>
      <c r="AH952" s="141">
        <f t="shared" si="1092"/>
        <v>0</v>
      </c>
      <c r="AI952" s="141"/>
      <c r="AJ952" s="141">
        <f t="shared" ref="AJ952:AM952" si="1093">AJ953+AJ954+AJ955+AJ957+AJ958</f>
        <v>3095</v>
      </c>
      <c r="AK952" s="141">
        <f t="shared" si="1093"/>
        <v>0</v>
      </c>
      <c r="AL952" s="141">
        <f t="shared" si="1093"/>
        <v>0</v>
      </c>
      <c r="AM952" s="141">
        <f t="shared" si="1093"/>
        <v>0</v>
      </c>
      <c r="AN952" s="141"/>
      <c r="AO952" s="141">
        <f t="shared" ref="AO952:AR952" si="1094">AO953+AO954+AO955+AO957+AO958</f>
        <v>3095</v>
      </c>
      <c r="AP952" s="141">
        <f t="shared" si="1094"/>
        <v>0</v>
      </c>
      <c r="AQ952" s="141">
        <f t="shared" si="1094"/>
        <v>0</v>
      </c>
      <c r="AR952" s="141">
        <f t="shared" si="1094"/>
        <v>0</v>
      </c>
      <c r="AS952" s="141"/>
      <c r="AT952" s="141">
        <f t="shared" ref="AT952:AW952" si="1095">AT953+AT954+AT955+AT957+AT958</f>
        <v>3095</v>
      </c>
      <c r="AU952" s="141">
        <f t="shared" si="1095"/>
        <v>0</v>
      </c>
      <c r="AV952" s="141">
        <f t="shared" si="1095"/>
        <v>0</v>
      </c>
      <c r="AW952" s="141">
        <f t="shared" si="1095"/>
        <v>0</v>
      </c>
      <c r="AX952" s="141"/>
      <c r="AY952" s="141">
        <f t="shared" ref="AY952:AZ952" si="1096">AY953+AY954+AY955+AY957+AY958</f>
        <v>2244.83275</v>
      </c>
      <c r="AZ952" s="141">
        <f t="shared" si="1096"/>
        <v>0</v>
      </c>
      <c r="BA952" s="145"/>
      <c r="BB952" s="145"/>
      <c r="BC952" s="170"/>
    </row>
    <row r="953" spans="1:55" ht="32.25" customHeight="1">
      <c r="A953" s="288"/>
      <c r="B953" s="303"/>
      <c r="C953" s="303"/>
      <c r="D953" s="146" t="s">
        <v>37</v>
      </c>
      <c r="E953" s="141">
        <f t="shared" si="1081"/>
        <v>0</v>
      </c>
      <c r="F953" s="141">
        <f t="shared" si="1051"/>
        <v>0</v>
      </c>
      <c r="G953" s="161"/>
      <c r="H953" s="141">
        <f>H946</f>
        <v>0</v>
      </c>
      <c r="I953" s="141">
        <f t="shared" ref="I953:BA953" si="1097">I946</f>
        <v>0</v>
      </c>
      <c r="J953" s="141">
        <f t="shared" si="1097"/>
        <v>0</v>
      </c>
      <c r="K953" s="141">
        <f t="shared" si="1097"/>
        <v>0</v>
      </c>
      <c r="L953" s="141">
        <f t="shared" si="1097"/>
        <v>0</v>
      </c>
      <c r="M953" s="141">
        <f t="shared" si="1097"/>
        <v>0</v>
      </c>
      <c r="N953" s="141">
        <f t="shared" si="1097"/>
        <v>0</v>
      </c>
      <c r="O953" s="141">
        <f t="shared" si="1097"/>
        <v>0</v>
      </c>
      <c r="P953" s="141">
        <f t="shared" si="1097"/>
        <v>0</v>
      </c>
      <c r="Q953" s="141">
        <f t="shared" si="1097"/>
        <v>0</v>
      </c>
      <c r="R953" s="141">
        <f t="shared" si="1097"/>
        <v>0</v>
      </c>
      <c r="S953" s="141">
        <f t="shared" si="1097"/>
        <v>0</v>
      </c>
      <c r="T953" s="141">
        <f t="shared" si="1097"/>
        <v>0</v>
      </c>
      <c r="U953" s="141">
        <f t="shared" si="1097"/>
        <v>0</v>
      </c>
      <c r="V953" s="141">
        <f t="shared" si="1097"/>
        <v>0</v>
      </c>
      <c r="W953" s="141">
        <f t="shared" si="1097"/>
        <v>0</v>
      </c>
      <c r="X953" s="141">
        <f t="shared" si="1097"/>
        <v>0</v>
      </c>
      <c r="Y953" s="141">
        <f t="shared" si="1097"/>
        <v>0</v>
      </c>
      <c r="Z953" s="141">
        <f t="shared" si="1097"/>
        <v>0</v>
      </c>
      <c r="AA953" s="141">
        <f t="shared" si="1097"/>
        <v>0</v>
      </c>
      <c r="AB953" s="141">
        <f t="shared" si="1097"/>
        <v>0</v>
      </c>
      <c r="AC953" s="141">
        <f t="shared" si="1097"/>
        <v>0</v>
      </c>
      <c r="AD953" s="141">
        <f t="shared" si="1097"/>
        <v>0</v>
      </c>
      <c r="AE953" s="141">
        <f t="shared" si="1097"/>
        <v>0</v>
      </c>
      <c r="AF953" s="141">
        <f t="shared" si="1097"/>
        <v>0</v>
      </c>
      <c r="AG953" s="141">
        <f t="shared" si="1097"/>
        <v>0</v>
      </c>
      <c r="AH953" s="141">
        <f t="shared" si="1097"/>
        <v>0</v>
      </c>
      <c r="AI953" s="141">
        <f t="shared" si="1097"/>
        <v>0</v>
      </c>
      <c r="AJ953" s="141">
        <f t="shared" si="1097"/>
        <v>0</v>
      </c>
      <c r="AK953" s="141">
        <f t="shared" si="1097"/>
        <v>0</v>
      </c>
      <c r="AL953" s="141">
        <f t="shared" si="1097"/>
        <v>0</v>
      </c>
      <c r="AM953" s="141">
        <f t="shared" si="1097"/>
        <v>0</v>
      </c>
      <c r="AN953" s="141">
        <f t="shared" si="1097"/>
        <v>0</v>
      </c>
      <c r="AO953" s="141">
        <f t="shared" si="1097"/>
        <v>0</v>
      </c>
      <c r="AP953" s="141">
        <f t="shared" si="1097"/>
        <v>0</v>
      </c>
      <c r="AQ953" s="141">
        <f t="shared" si="1097"/>
        <v>0</v>
      </c>
      <c r="AR953" s="141">
        <f t="shared" si="1097"/>
        <v>0</v>
      </c>
      <c r="AS953" s="141">
        <f t="shared" si="1097"/>
        <v>0</v>
      </c>
      <c r="AT953" s="141">
        <f t="shared" si="1097"/>
        <v>0</v>
      </c>
      <c r="AU953" s="141">
        <f t="shared" si="1097"/>
        <v>0</v>
      </c>
      <c r="AV953" s="141">
        <f t="shared" si="1097"/>
        <v>0</v>
      </c>
      <c r="AW953" s="141">
        <f t="shared" si="1097"/>
        <v>0</v>
      </c>
      <c r="AX953" s="141">
        <f t="shared" si="1097"/>
        <v>0</v>
      </c>
      <c r="AY953" s="141">
        <f t="shared" si="1097"/>
        <v>0</v>
      </c>
      <c r="AZ953" s="141">
        <f t="shared" si="1097"/>
        <v>0</v>
      </c>
      <c r="BA953" s="141">
        <f t="shared" si="1097"/>
        <v>0</v>
      </c>
      <c r="BB953" s="141"/>
      <c r="BC953" s="170"/>
    </row>
    <row r="954" spans="1:55" ht="50.25" customHeight="1">
      <c r="A954" s="288"/>
      <c r="B954" s="303"/>
      <c r="C954" s="303"/>
      <c r="D954" s="168" t="s">
        <v>2</v>
      </c>
      <c r="E954" s="141">
        <f t="shared" si="1081"/>
        <v>0</v>
      </c>
      <c r="F954" s="141">
        <f t="shared" si="1051"/>
        <v>0</v>
      </c>
      <c r="G954" s="161"/>
      <c r="H954" s="141">
        <f t="shared" ref="H954:BA954" si="1098">H947</f>
        <v>0</v>
      </c>
      <c r="I954" s="141">
        <f t="shared" si="1098"/>
        <v>0</v>
      </c>
      <c r="J954" s="141">
        <f t="shared" si="1098"/>
        <v>0</v>
      </c>
      <c r="K954" s="141">
        <f t="shared" si="1098"/>
        <v>0</v>
      </c>
      <c r="L954" s="141">
        <f t="shared" si="1098"/>
        <v>0</v>
      </c>
      <c r="M954" s="141">
        <f t="shared" si="1098"/>
        <v>0</v>
      </c>
      <c r="N954" s="141">
        <f t="shared" si="1098"/>
        <v>0</v>
      </c>
      <c r="O954" s="141">
        <f t="shared" si="1098"/>
        <v>0</v>
      </c>
      <c r="P954" s="141">
        <f t="shared" si="1098"/>
        <v>0</v>
      </c>
      <c r="Q954" s="141">
        <f t="shared" si="1098"/>
        <v>0</v>
      </c>
      <c r="R954" s="141">
        <f t="shared" si="1098"/>
        <v>0</v>
      </c>
      <c r="S954" s="141">
        <f t="shared" si="1098"/>
        <v>0</v>
      </c>
      <c r="T954" s="141">
        <f t="shared" si="1098"/>
        <v>0</v>
      </c>
      <c r="U954" s="141">
        <f t="shared" si="1098"/>
        <v>0</v>
      </c>
      <c r="V954" s="141">
        <f t="shared" si="1098"/>
        <v>0</v>
      </c>
      <c r="W954" s="141">
        <f t="shared" si="1098"/>
        <v>0</v>
      </c>
      <c r="X954" s="141">
        <f t="shared" si="1098"/>
        <v>0</v>
      </c>
      <c r="Y954" s="141">
        <f t="shared" si="1098"/>
        <v>0</v>
      </c>
      <c r="Z954" s="141">
        <f t="shared" si="1098"/>
        <v>0</v>
      </c>
      <c r="AA954" s="141">
        <f t="shared" si="1098"/>
        <v>0</v>
      </c>
      <c r="AB954" s="141">
        <f t="shared" si="1098"/>
        <v>0</v>
      </c>
      <c r="AC954" s="141">
        <f t="shared" si="1098"/>
        <v>0</v>
      </c>
      <c r="AD954" s="141">
        <f t="shared" si="1098"/>
        <v>0</v>
      </c>
      <c r="AE954" s="141">
        <f t="shared" si="1098"/>
        <v>0</v>
      </c>
      <c r="AF954" s="141">
        <f t="shared" si="1098"/>
        <v>0</v>
      </c>
      <c r="AG954" s="141">
        <f t="shared" si="1098"/>
        <v>0</v>
      </c>
      <c r="AH954" s="141">
        <f t="shared" si="1098"/>
        <v>0</v>
      </c>
      <c r="AI954" s="141">
        <f t="shared" si="1098"/>
        <v>0</v>
      </c>
      <c r="AJ954" s="141">
        <f t="shared" si="1098"/>
        <v>0</v>
      </c>
      <c r="AK954" s="141">
        <f t="shared" si="1098"/>
        <v>0</v>
      </c>
      <c r="AL954" s="141">
        <f t="shared" si="1098"/>
        <v>0</v>
      </c>
      <c r="AM954" s="141">
        <f t="shared" si="1098"/>
        <v>0</v>
      </c>
      <c r="AN954" s="141">
        <f t="shared" si="1098"/>
        <v>0</v>
      </c>
      <c r="AO954" s="141">
        <f t="shared" si="1098"/>
        <v>0</v>
      </c>
      <c r="AP954" s="141">
        <f t="shared" si="1098"/>
        <v>0</v>
      </c>
      <c r="AQ954" s="141">
        <f t="shared" si="1098"/>
        <v>0</v>
      </c>
      <c r="AR954" s="141">
        <f t="shared" si="1098"/>
        <v>0</v>
      </c>
      <c r="AS954" s="141">
        <f t="shared" si="1098"/>
        <v>0</v>
      </c>
      <c r="AT954" s="141">
        <f t="shared" si="1098"/>
        <v>0</v>
      </c>
      <c r="AU954" s="141">
        <f t="shared" si="1098"/>
        <v>0</v>
      </c>
      <c r="AV954" s="141">
        <f t="shared" si="1098"/>
        <v>0</v>
      </c>
      <c r="AW954" s="141">
        <f t="shared" si="1098"/>
        <v>0</v>
      </c>
      <c r="AX954" s="141">
        <f t="shared" si="1098"/>
        <v>0</v>
      </c>
      <c r="AY954" s="141">
        <f t="shared" si="1098"/>
        <v>0</v>
      </c>
      <c r="AZ954" s="141">
        <f t="shared" si="1098"/>
        <v>0</v>
      </c>
      <c r="BA954" s="141">
        <f t="shared" si="1098"/>
        <v>0</v>
      </c>
      <c r="BB954" s="141"/>
      <c r="BC954" s="170"/>
    </row>
    <row r="955" spans="1:55" ht="22.5" customHeight="1">
      <c r="A955" s="288"/>
      <c r="B955" s="303"/>
      <c r="C955" s="303"/>
      <c r="D955" s="213" t="s">
        <v>267</v>
      </c>
      <c r="E955" s="141">
        <f>H955+K955+N955+Q955+T955+W955+Z955+AE955+AJ955+AO955+AT955+AY955</f>
        <v>38985.659639999998</v>
      </c>
      <c r="F955" s="141">
        <f t="shared" si="1051"/>
        <v>8885.8268900000003</v>
      </c>
      <c r="G955" s="161">
        <f t="shared" si="1052"/>
        <v>22.792552369392205</v>
      </c>
      <c r="H955" s="141">
        <f t="shared" ref="H955:BA955" si="1099">H948</f>
        <v>4933.8366800000003</v>
      </c>
      <c r="I955" s="141">
        <f t="shared" si="1099"/>
        <v>4933.8366800000003</v>
      </c>
      <c r="J955" s="141">
        <f t="shared" si="1099"/>
        <v>0</v>
      </c>
      <c r="K955" s="141">
        <f t="shared" si="1099"/>
        <v>3951.9902099999999</v>
      </c>
      <c r="L955" s="141">
        <f t="shared" si="1099"/>
        <v>3951.9902099999999</v>
      </c>
      <c r="M955" s="141">
        <f t="shared" si="1099"/>
        <v>0</v>
      </c>
      <c r="N955" s="141">
        <f t="shared" si="1099"/>
        <v>3095</v>
      </c>
      <c r="O955" s="141">
        <f t="shared" si="1099"/>
        <v>0</v>
      </c>
      <c r="P955" s="141">
        <f t="shared" si="1099"/>
        <v>0</v>
      </c>
      <c r="Q955" s="141">
        <f t="shared" si="1099"/>
        <v>3095</v>
      </c>
      <c r="R955" s="141">
        <f t="shared" si="1099"/>
        <v>0</v>
      </c>
      <c r="S955" s="141">
        <f t="shared" si="1099"/>
        <v>0</v>
      </c>
      <c r="T955" s="141">
        <f t="shared" si="1099"/>
        <v>3095</v>
      </c>
      <c r="U955" s="141">
        <f t="shared" si="1099"/>
        <v>0</v>
      </c>
      <c r="V955" s="141">
        <f t="shared" si="1099"/>
        <v>0</v>
      </c>
      <c r="W955" s="141">
        <f t="shared" si="1099"/>
        <v>3095</v>
      </c>
      <c r="X955" s="141">
        <f t="shared" si="1099"/>
        <v>0</v>
      </c>
      <c r="Y955" s="141">
        <f t="shared" si="1099"/>
        <v>0</v>
      </c>
      <c r="Z955" s="141">
        <f t="shared" si="1099"/>
        <v>3095</v>
      </c>
      <c r="AA955" s="141">
        <f t="shared" si="1099"/>
        <v>0</v>
      </c>
      <c r="AB955" s="141">
        <f t="shared" si="1099"/>
        <v>0</v>
      </c>
      <c r="AC955" s="141">
        <f t="shared" si="1099"/>
        <v>0</v>
      </c>
      <c r="AD955" s="141">
        <f t="shared" si="1099"/>
        <v>0</v>
      </c>
      <c r="AE955" s="141">
        <f t="shared" si="1099"/>
        <v>3095</v>
      </c>
      <c r="AF955" s="141">
        <f t="shared" si="1099"/>
        <v>0</v>
      </c>
      <c r="AG955" s="141">
        <f t="shared" si="1099"/>
        <v>0</v>
      </c>
      <c r="AH955" s="141">
        <f t="shared" si="1099"/>
        <v>0</v>
      </c>
      <c r="AI955" s="141">
        <f t="shared" si="1099"/>
        <v>0</v>
      </c>
      <c r="AJ955" s="141">
        <f t="shared" si="1099"/>
        <v>3095</v>
      </c>
      <c r="AK955" s="141">
        <f t="shared" si="1099"/>
        <v>0</v>
      </c>
      <c r="AL955" s="141">
        <f t="shared" si="1099"/>
        <v>0</v>
      </c>
      <c r="AM955" s="141">
        <f t="shared" si="1099"/>
        <v>0</v>
      </c>
      <c r="AN955" s="141">
        <f t="shared" si="1099"/>
        <v>0</v>
      </c>
      <c r="AO955" s="141">
        <f t="shared" si="1099"/>
        <v>3095</v>
      </c>
      <c r="AP955" s="141">
        <f t="shared" si="1099"/>
        <v>0</v>
      </c>
      <c r="AQ955" s="141">
        <f t="shared" si="1099"/>
        <v>0</v>
      </c>
      <c r="AR955" s="141">
        <f t="shared" si="1099"/>
        <v>0</v>
      </c>
      <c r="AS955" s="141">
        <f t="shared" si="1099"/>
        <v>0</v>
      </c>
      <c r="AT955" s="141">
        <f t="shared" si="1099"/>
        <v>3095</v>
      </c>
      <c r="AU955" s="141">
        <f t="shared" si="1099"/>
        <v>0</v>
      </c>
      <c r="AV955" s="141">
        <f t="shared" si="1099"/>
        <v>0</v>
      </c>
      <c r="AW955" s="141">
        <f t="shared" si="1099"/>
        <v>0</v>
      </c>
      <c r="AX955" s="141">
        <f t="shared" si="1099"/>
        <v>0</v>
      </c>
      <c r="AY955" s="141">
        <f t="shared" si="1099"/>
        <v>2244.83275</v>
      </c>
      <c r="AZ955" s="141">
        <f t="shared" si="1099"/>
        <v>0</v>
      </c>
      <c r="BA955" s="141">
        <f t="shared" si="1099"/>
        <v>0</v>
      </c>
      <c r="BB955" s="141"/>
      <c r="BC955" s="170"/>
    </row>
    <row r="956" spans="1:55" ht="82.5" customHeight="1">
      <c r="A956" s="288"/>
      <c r="B956" s="303"/>
      <c r="C956" s="303"/>
      <c r="D956" s="213" t="s">
        <v>273</v>
      </c>
      <c r="E956" s="141">
        <f t="shared" ref="E956:E958" si="1100">H956+K956+N956+Q956+T956+W956+Z956+AE956+AJ956+AO956+AT956+AY956</f>
        <v>0</v>
      </c>
      <c r="F956" s="141">
        <f t="shared" si="1051"/>
        <v>0</v>
      </c>
      <c r="G956" s="161"/>
      <c r="H956" s="141">
        <f t="shared" ref="H956:BA956" si="1101">H949</f>
        <v>0</v>
      </c>
      <c r="I956" s="141">
        <f t="shared" si="1101"/>
        <v>0</v>
      </c>
      <c r="J956" s="141">
        <f t="shared" si="1101"/>
        <v>0</v>
      </c>
      <c r="K956" s="141">
        <f t="shared" si="1101"/>
        <v>0</v>
      </c>
      <c r="L956" s="141">
        <f t="shared" si="1101"/>
        <v>0</v>
      </c>
      <c r="M956" s="141">
        <f t="shared" si="1101"/>
        <v>0</v>
      </c>
      <c r="N956" s="141">
        <f t="shared" si="1101"/>
        <v>0</v>
      </c>
      <c r="O956" s="141">
        <f t="shared" si="1101"/>
        <v>0</v>
      </c>
      <c r="P956" s="141">
        <f t="shared" si="1101"/>
        <v>0</v>
      </c>
      <c r="Q956" s="141">
        <f t="shared" si="1101"/>
        <v>0</v>
      </c>
      <c r="R956" s="141">
        <f t="shared" si="1101"/>
        <v>0</v>
      </c>
      <c r="S956" s="141">
        <f t="shared" si="1101"/>
        <v>0</v>
      </c>
      <c r="T956" s="141">
        <f t="shared" si="1101"/>
        <v>0</v>
      </c>
      <c r="U956" s="141">
        <f t="shared" si="1101"/>
        <v>0</v>
      </c>
      <c r="V956" s="141">
        <f t="shared" si="1101"/>
        <v>0</v>
      </c>
      <c r="W956" s="141">
        <f t="shared" si="1101"/>
        <v>0</v>
      </c>
      <c r="X956" s="141">
        <f t="shared" si="1101"/>
        <v>0</v>
      </c>
      <c r="Y956" s="141">
        <f t="shared" si="1101"/>
        <v>0</v>
      </c>
      <c r="Z956" s="141">
        <f t="shared" si="1101"/>
        <v>0</v>
      </c>
      <c r="AA956" s="141">
        <f t="shared" si="1101"/>
        <v>0</v>
      </c>
      <c r="AB956" s="141">
        <f t="shared" si="1101"/>
        <v>0</v>
      </c>
      <c r="AC956" s="141">
        <f t="shared" si="1101"/>
        <v>0</v>
      </c>
      <c r="AD956" s="141">
        <f t="shared" si="1101"/>
        <v>0</v>
      </c>
      <c r="AE956" s="141">
        <f t="shared" si="1101"/>
        <v>0</v>
      </c>
      <c r="AF956" s="141">
        <f t="shared" si="1101"/>
        <v>0</v>
      </c>
      <c r="AG956" s="141">
        <f t="shared" si="1101"/>
        <v>0</v>
      </c>
      <c r="AH956" s="141">
        <f t="shared" si="1101"/>
        <v>0</v>
      </c>
      <c r="AI956" s="141">
        <f t="shared" si="1101"/>
        <v>0</v>
      </c>
      <c r="AJ956" s="141">
        <f t="shared" si="1101"/>
        <v>0</v>
      </c>
      <c r="AK956" s="141">
        <f t="shared" si="1101"/>
        <v>0</v>
      </c>
      <c r="AL956" s="141">
        <f t="shared" si="1101"/>
        <v>0</v>
      </c>
      <c r="AM956" s="141">
        <f t="shared" si="1101"/>
        <v>0</v>
      </c>
      <c r="AN956" s="141">
        <f t="shared" si="1101"/>
        <v>0</v>
      </c>
      <c r="AO956" s="141">
        <f t="shared" si="1101"/>
        <v>0</v>
      </c>
      <c r="AP956" s="141">
        <f t="shared" si="1101"/>
        <v>0</v>
      </c>
      <c r="AQ956" s="141">
        <f t="shared" si="1101"/>
        <v>0</v>
      </c>
      <c r="AR956" s="141">
        <f t="shared" si="1101"/>
        <v>0</v>
      </c>
      <c r="AS956" s="141">
        <f t="shared" si="1101"/>
        <v>0</v>
      </c>
      <c r="AT956" s="141">
        <f t="shared" si="1101"/>
        <v>0</v>
      </c>
      <c r="AU956" s="141"/>
      <c r="AV956" s="141">
        <f t="shared" si="1101"/>
        <v>0</v>
      </c>
      <c r="AW956" s="141">
        <f t="shared" si="1101"/>
        <v>0</v>
      </c>
      <c r="AX956" s="141">
        <f t="shared" si="1101"/>
        <v>0</v>
      </c>
      <c r="AY956" s="141">
        <f t="shared" si="1101"/>
        <v>0</v>
      </c>
      <c r="AZ956" s="141">
        <f t="shared" si="1101"/>
        <v>0</v>
      </c>
      <c r="BA956" s="141">
        <f t="shared" si="1101"/>
        <v>0</v>
      </c>
      <c r="BB956" s="141"/>
      <c r="BC956" s="170"/>
    </row>
    <row r="957" spans="1:55" ht="22.5" customHeight="1">
      <c r="A957" s="288"/>
      <c r="B957" s="303"/>
      <c r="C957" s="303"/>
      <c r="D957" s="213" t="s">
        <v>268</v>
      </c>
      <c r="E957" s="141">
        <f t="shared" si="1100"/>
        <v>0</v>
      </c>
      <c r="F957" s="141">
        <f t="shared" si="1051"/>
        <v>0</v>
      </c>
      <c r="G957" s="145"/>
      <c r="H957" s="141">
        <f t="shared" ref="H957:BA957" si="1102">H950</f>
        <v>0</v>
      </c>
      <c r="I957" s="141">
        <f t="shared" si="1102"/>
        <v>0</v>
      </c>
      <c r="J957" s="141">
        <f t="shared" si="1102"/>
        <v>0</v>
      </c>
      <c r="K957" s="141">
        <f t="shared" si="1102"/>
        <v>0</v>
      </c>
      <c r="L957" s="141">
        <f t="shared" si="1102"/>
        <v>0</v>
      </c>
      <c r="M957" s="141">
        <f t="shared" si="1102"/>
        <v>0</v>
      </c>
      <c r="N957" s="141">
        <f t="shared" si="1102"/>
        <v>0</v>
      </c>
      <c r="O957" s="141">
        <f t="shared" si="1102"/>
        <v>0</v>
      </c>
      <c r="P957" s="141">
        <f t="shared" si="1102"/>
        <v>0</v>
      </c>
      <c r="Q957" s="141">
        <f t="shared" si="1102"/>
        <v>0</v>
      </c>
      <c r="R957" s="141">
        <f t="shared" si="1102"/>
        <v>0</v>
      </c>
      <c r="S957" s="141">
        <f t="shared" si="1102"/>
        <v>0</v>
      </c>
      <c r="T957" s="141">
        <f t="shared" si="1102"/>
        <v>0</v>
      </c>
      <c r="U957" s="141">
        <f t="shared" si="1102"/>
        <v>0</v>
      </c>
      <c r="V957" s="141">
        <f t="shared" si="1102"/>
        <v>0</v>
      </c>
      <c r="W957" s="141">
        <f t="shared" si="1102"/>
        <v>0</v>
      </c>
      <c r="X957" s="141">
        <f t="shared" si="1102"/>
        <v>0</v>
      </c>
      <c r="Y957" s="141">
        <f t="shared" si="1102"/>
        <v>0</v>
      </c>
      <c r="Z957" s="141">
        <f t="shared" si="1102"/>
        <v>0</v>
      </c>
      <c r="AA957" s="141">
        <f t="shared" si="1102"/>
        <v>0</v>
      </c>
      <c r="AB957" s="141">
        <f t="shared" si="1102"/>
        <v>0</v>
      </c>
      <c r="AC957" s="141">
        <f t="shared" si="1102"/>
        <v>0</v>
      </c>
      <c r="AD957" s="141">
        <f t="shared" si="1102"/>
        <v>0</v>
      </c>
      <c r="AE957" s="141">
        <f t="shared" si="1102"/>
        <v>0</v>
      </c>
      <c r="AF957" s="141">
        <f t="shared" si="1102"/>
        <v>0</v>
      </c>
      <c r="AG957" s="141">
        <f t="shared" si="1102"/>
        <v>0</v>
      </c>
      <c r="AH957" s="141">
        <f t="shared" si="1102"/>
        <v>0</v>
      </c>
      <c r="AI957" s="141">
        <f t="shared" si="1102"/>
        <v>0</v>
      </c>
      <c r="AJ957" s="141">
        <f t="shared" si="1102"/>
        <v>0</v>
      </c>
      <c r="AK957" s="141">
        <f t="shared" si="1102"/>
        <v>0</v>
      </c>
      <c r="AL957" s="141">
        <f t="shared" si="1102"/>
        <v>0</v>
      </c>
      <c r="AM957" s="141">
        <f t="shared" si="1102"/>
        <v>0</v>
      </c>
      <c r="AN957" s="141">
        <f t="shared" si="1102"/>
        <v>0</v>
      </c>
      <c r="AO957" s="141">
        <f t="shared" si="1102"/>
        <v>0</v>
      </c>
      <c r="AP957" s="141">
        <f t="shared" si="1102"/>
        <v>0</v>
      </c>
      <c r="AQ957" s="141">
        <f t="shared" si="1102"/>
        <v>0</v>
      </c>
      <c r="AR957" s="141">
        <f t="shared" si="1102"/>
        <v>0</v>
      </c>
      <c r="AS957" s="141">
        <f t="shared" si="1102"/>
        <v>0</v>
      </c>
      <c r="AT957" s="141">
        <f t="shared" si="1102"/>
        <v>0</v>
      </c>
      <c r="AU957" s="141"/>
      <c r="AV957" s="141">
        <f t="shared" si="1102"/>
        <v>0</v>
      </c>
      <c r="AW957" s="141">
        <f t="shared" si="1102"/>
        <v>0</v>
      </c>
      <c r="AX957" s="141">
        <f t="shared" si="1102"/>
        <v>0</v>
      </c>
      <c r="AY957" s="141">
        <f t="shared" si="1102"/>
        <v>0</v>
      </c>
      <c r="AZ957" s="141">
        <f t="shared" si="1102"/>
        <v>0</v>
      </c>
      <c r="BA957" s="141">
        <f t="shared" si="1102"/>
        <v>0</v>
      </c>
      <c r="BB957" s="141"/>
      <c r="BC957" s="170"/>
    </row>
    <row r="958" spans="1:55" ht="31.2">
      <c r="A958" s="288"/>
      <c r="B958" s="303"/>
      <c r="C958" s="303"/>
      <c r="D958" s="216" t="s">
        <v>43</v>
      </c>
      <c r="E958" s="141">
        <f t="shared" si="1100"/>
        <v>0</v>
      </c>
      <c r="F958" s="141">
        <f t="shared" si="1051"/>
        <v>0</v>
      </c>
      <c r="G958" s="145"/>
      <c r="H958" s="141">
        <f>H951</f>
        <v>0</v>
      </c>
      <c r="I958" s="141">
        <f t="shared" ref="I958:BA958" si="1103">I951</f>
        <v>0</v>
      </c>
      <c r="J958" s="141">
        <f t="shared" si="1103"/>
        <v>0</v>
      </c>
      <c r="K958" s="141">
        <f t="shared" si="1103"/>
        <v>0</v>
      </c>
      <c r="L958" s="141">
        <f t="shared" si="1103"/>
        <v>0</v>
      </c>
      <c r="M958" s="141">
        <f t="shared" si="1103"/>
        <v>0</v>
      </c>
      <c r="N958" s="141">
        <f t="shared" si="1103"/>
        <v>0</v>
      </c>
      <c r="O958" s="141">
        <f t="shared" si="1103"/>
        <v>0</v>
      </c>
      <c r="P958" s="141">
        <f t="shared" si="1103"/>
        <v>0</v>
      </c>
      <c r="Q958" s="141">
        <f t="shared" si="1103"/>
        <v>0</v>
      </c>
      <c r="R958" s="141">
        <f t="shared" si="1103"/>
        <v>0</v>
      </c>
      <c r="S958" s="141">
        <f t="shared" si="1103"/>
        <v>0</v>
      </c>
      <c r="T958" s="141">
        <f t="shared" si="1103"/>
        <v>0</v>
      </c>
      <c r="U958" s="141">
        <f t="shared" si="1103"/>
        <v>0</v>
      </c>
      <c r="V958" s="141">
        <f t="shared" si="1103"/>
        <v>0</v>
      </c>
      <c r="W958" s="141">
        <f t="shared" si="1103"/>
        <v>0</v>
      </c>
      <c r="X958" s="141">
        <f t="shared" si="1103"/>
        <v>0</v>
      </c>
      <c r="Y958" s="141">
        <f t="shared" si="1103"/>
        <v>0</v>
      </c>
      <c r="Z958" s="141">
        <f t="shared" si="1103"/>
        <v>0</v>
      </c>
      <c r="AA958" s="141">
        <f t="shared" si="1103"/>
        <v>0</v>
      </c>
      <c r="AB958" s="141">
        <f t="shared" si="1103"/>
        <v>0</v>
      </c>
      <c r="AC958" s="141">
        <f t="shared" si="1103"/>
        <v>0</v>
      </c>
      <c r="AD958" s="141">
        <f t="shared" si="1103"/>
        <v>0</v>
      </c>
      <c r="AE958" s="141">
        <f t="shared" si="1103"/>
        <v>0</v>
      </c>
      <c r="AF958" s="141">
        <f t="shared" si="1103"/>
        <v>0</v>
      </c>
      <c r="AG958" s="141">
        <f t="shared" si="1103"/>
        <v>0</v>
      </c>
      <c r="AH958" s="141">
        <f t="shared" si="1103"/>
        <v>0</v>
      </c>
      <c r="AI958" s="141">
        <f t="shared" si="1103"/>
        <v>0</v>
      </c>
      <c r="AJ958" s="141">
        <f t="shared" si="1103"/>
        <v>0</v>
      </c>
      <c r="AK958" s="141">
        <f t="shared" si="1103"/>
        <v>0</v>
      </c>
      <c r="AL958" s="141">
        <f t="shared" si="1103"/>
        <v>0</v>
      </c>
      <c r="AM958" s="141">
        <f t="shared" si="1103"/>
        <v>0</v>
      </c>
      <c r="AN958" s="141">
        <f t="shared" si="1103"/>
        <v>0</v>
      </c>
      <c r="AO958" s="141">
        <f t="shared" si="1103"/>
        <v>0</v>
      </c>
      <c r="AP958" s="141">
        <f t="shared" si="1103"/>
        <v>0</v>
      </c>
      <c r="AQ958" s="141">
        <f t="shared" si="1103"/>
        <v>0</v>
      </c>
      <c r="AR958" s="141">
        <f t="shared" si="1103"/>
        <v>0</v>
      </c>
      <c r="AS958" s="141">
        <f t="shared" si="1103"/>
        <v>0</v>
      </c>
      <c r="AT958" s="141">
        <f t="shared" si="1103"/>
        <v>0</v>
      </c>
      <c r="AU958" s="141"/>
      <c r="AV958" s="141">
        <f t="shared" si="1103"/>
        <v>0</v>
      </c>
      <c r="AW958" s="141">
        <f t="shared" si="1103"/>
        <v>0</v>
      </c>
      <c r="AX958" s="141">
        <f t="shared" si="1103"/>
        <v>0</v>
      </c>
      <c r="AY958" s="141">
        <f t="shared" si="1103"/>
        <v>0</v>
      </c>
      <c r="AZ958" s="141">
        <f t="shared" si="1103"/>
        <v>0</v>
      </c>
      <c r="BA958" s="141">
        <f t="shared" si="1103"/>
        <v>0</v>
      </c>
      <c r="BB958" s="141"/>
      <c r="BC958" s="170"/>
    </row>
    <row r="959" spans="1:55" ht="15.75" customHeight="1">
      <c r="A959" s="292" t="s">
        <v>485</v>
      </c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  <c r="AA959" s="292"/>
      <c r="AB959" s="292"/>
      <c r="AC959" s="292"/>
      <c r="AD959" s="292"/>
      <c r="AE959" s="292"/>
      <c r="AF959" s="292"/>
      <c r="AG959" s="292"/>
      <c r="AH959" s="292"/>
      <c r="AI959" s="292"/>
      <c r="AJ959" s="292"/>
      <c r="AK959" s="292"/>
      <c r="AL959" s="292"/>
      <c r="AM959" s="292"/>
      <c r="AN959" s="292"/>
      <c r="AO959" s="292"/>
      <c r="AP959" s="292"/>
      <c r="AQ959" s="292"/>
      <c r="AR959" s="292"/>
      <c r="AS959" s="292"/>
      <c r="AT959" s="292"/>
      <c r="AU959" s="292"/>
      <c r="AV959" s="292"/>
      <c r="AW959" s="292"/>
      <c r="AX959" s="292"/>
      <c r="AY959" s="292"/>
      <c r="AZ959" s="292"/>
      <c r="BA959" s="292"/>
      <c r="BB959" s="292"/>
      <c r="BC959" s="292"/>
    </row>
    <row r="960" spans="1:55" ht="15.75" customHeight="1">
      <c r="A960" s="292" t="s">
        <v>486</v>
      </c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  <c r="AA960" s="292"/>
      <c r="AB960" s="292"/>
      <c r="AC960" s="292"/>
      <c r="AD960" s="292"/>
      <c r="AE960" s="292"/>
      <c r="AF960" s="292"/>
      <c r="AG960" s="292"/>
      <c r="AH960" s="292"/>
      <c r="AI960" s="292"/>
      <c r="AJ960" s="292"/>
      <c r="AK960" s="292"/>
      <c r="AL960" s="292"/>
      <c r="AM960" s="292"/>
      <c r="AN960" s="292"/>
      <c r="AO960" s="292"/>
      <c r="AP960" s="292"/>
      <c r="AQ960" s="292"/>
      <c r="AR960" s="292"/>
      <c r="AS960" s="292"/>
      <c r="AT960" s="292"/>
      <c r="AU960" s="292"/>
      <c r="AV960" s="292"/>
      <c r="AW960" s="292"/>
      <c r="AX960" s="292"/>
      <c r="AY960" s="292"/>
      <c r="AZ960" s="292"/>
      <c r="BA960" s="292"/>
      <c r="BB960" s="292"/>
      <c r="BC960" s="292"/>
    </row>
    <row r="961" spans="1:55" ht="14.4">
      <c r="A961" s="304" t="s">
        <v>487</v>
      </c>
      <c r="B961" s="305"/>
      <c r="C961" s="305"/>
      <c r="D961" s="305"/>
      <c r="E961" s="305"/>
      <c r="F961" s="305"/>
      <c r="G961" s="305"/>
      <c r="H961" s="305"/>
      <c r="I961" s="305"/>
      <c r="J961" s="305"/>
      <c r="K961" s="305"/>
      <c r="L961" s="305"/>
      <c r="M961" s="305"/>
      <c r="N961" s="305"/>
      <c r="O961" s="305"/>
      <c r="P961" s="305"/>
      <c r="Q961" s="305"/>
      <c r="R961" s="305"/>
      <c r="S961" s="305"/>
      <c r="T961" s="305"/>
      <c r="U961" s="305"/>
      <c r="V961" s="305"/>
      <c r="W961" s="305"/>
      <c r="X961" s="305"/>
      <c r="Y961" s="305"/>
      <c r="Z961" s="305"/>
      <c r="AA961" s="305"/>
      <c r="AB961" s="305"/>
      <c r="AC961" s="305"/>
      <c r="AD961" s="305"/>
      <c r="AE961" s="305"/>
      <c r="AF961" s="305"/>
      <c r="AG961" s="305"/>
      <c r="AH961" s="305"/>
      <c r="AI961" s="305"/>
      <c r="AJ961" s="305"/>
      <c r="AK961" s="305"/>
      <c r="AL961" s="305"/>
      <c r="AM961" s="305"/>
      <c r="AN961" s="305"/>
      <c r="AO961" s="305"/>
      <c r="AP961" s="305"/>
      <c r="AQ961" s="305"/>
      <c r="AR961" s="305"/>
      <c r="AS961" s="305"/>
      <c r="AT961" s="305"/>
      <c r="AU961" s="305"/>
      <c r="AV961" s="305"/>
      <c r="AW961" s="305"/>
      <c r="AX961" s="305"/>
      <c r="AY961" s="305"/>
      <c r="AZ961" s="305"/>
      <c r="BA961" s="305"/>
      <c r="BB961" s="305"/>
      <c r="BC961" s="305"/>
    </row>
    <row r="962" spans="1:55" ht="22.5" customHeight="1">
      <c r="A962" s="288" t="s">
        <v>441</v>
      </c>
      <c r="B962" s="287" t="s">
        <v>576</v>
      </c>
      <c r="C962" s="287" t="s">
        <v>292</v>
      </c>
      <c r="D962" s="148" t="s">
        <v>41</v>
      </c>
      <c r="E962" s="141">
        <f t="shared" ref="E962:E964" si="1104">H962+K962+N962+Q962+T962+W962+Z962+AE962+AJ962+AO962+AT962+AY962</f>
        <v>11261.924999999999</v>
      </c>
      <c r="F962" s="141">
        <f t="shared" ref="F962:F1136" si="1105">I962+L962+O962+R962+U962+X962+AA962+AF962+AK962+AP962+AU962+AZ962</f>
        <v>0</v>
      </c>
      <c r="G962" s="145"/>
      <c r="H962" s="141">
        <f>H963+H964+H965+H967+H968</f>
        <v>0</v>
      </c>
      <c r="I962" s="141">
        <f t="shared" ref="I962" si="1106">I963+I964+I965+I967+I968</f>
        <v>0</v>
      </c>
      <c r="J962" s="141"/>
      <c r="K962" s="141">
        <f t="shared" ref="K962:L962" si="1107">K963+K964+K965+K967+K968</f>
        <v>0</v>
      </c>
      <c r="L962" s="141">
        <f t="shared" si="1107"/>
        <v>0</v>
      </c>
      <c r="M962" s="141"/>
      <c r="N962" s="141">
        <f t="shared" ref="N962:O962" si="1108">N963+N964+N965+N967+N968</f>
        <v>0</v>
      </c>
      <c r="O962" s="141">
        <f t="shared" si="1108"/>
        <v>0</v>
      </c>
      <c r="P962" s="141"/>
      <c r="Q962" s="141">
        <f t="shared" ref="Q962:R962" si="1109">Q963+Q964+Q965+Q967+Q968</f>
        <v>0</v>
      </c>
      <c r="R962" s="141">
        <f t="shared" si="1109"/>
        <v>0</v>
      </c>
      <c r="S962" s="141"/>
      <c r="T962" s="141">
        <f t="shared" ref="T962:U962" si="1110">T963+T964+T965+T967+T968</f>
        <v>0</v>
      </c>
      <c r="U962" s="141">
        <f t="shared" si="1110"/>
        <v>0</v>
      </c>
      <c r="V962" s="141"/>
      <c r="W962" s="141">
        <f t="shared" ref="W962:X962" si="1111">W963+W964+W965+W967+W968</f>
        <v>0</v>
      </c>
      <c r="X962" s="141">
        <f t="shared" si="1111"/>
        <v>0</v>
      </c>
      <c r="Y962" s="141"/>
      <c r="Z962" s="141">
        <f t="shared" ref="Z962:AC962" si="1112">Z963+Z964+Z965+Z967+Z968</f>
        <v>0</v>
      </c>
      <c r="AA962" s="141">
        <f t="shared" si="1112"/>
        <v>0</v>
      </c>
      <c r="AB962" s="141">
        <f t="shared" si="1112"/>
        <v>0</v>
      </c>
      <c r="AC962" s="141">
        <f t="shared" si="1112"/>
        <v>0</v>
      </c>
      <c r="AD962" s="141"/>
      <c r="AE962" s="141">
        <f t="shared" ref="AE962:AH962" si="1113">AE963+AE964+AE965+AE967+AE968</f>
        <v>0</v>
      </c>
      <c r="AF962" s="141">
        <f t="shared" si="1113"/>
        <v>0</v>
      </c>
      <c r="AG962" s="141">
        <f t="shared" si="1113"/>
        <v>0</v>
      </c>
      <c r="AH962" s="141">
        <f t="shared" si="1113"/>
        <v>0</v>
      </c>
      <c r="AI962" s="141"/>
      <c r="AJ962" s="141">
        <f t="shared" ref="AJ962:AM962" si="1114">AJ963+AJ964+AJ965+AJ967+AJ968</f>
        <v>0</v>
      </c>
      <c r="AK962" s="141">
        <f t="shared" si="1114"/>
        <v>0</v>
      </c>
      <c r="AL962" s="141">
        <f t="shared" si="1114"/>
        <v>0</v>
      </c>
      <c r="AM962" s="141">
        <f t="shared" si="1114"/>
        <v>0</v>
      </c>
      <c r="AN962" s="141"/>
      <c r="AO962" s="141">
        <f t="shared" ref="AO962:AR962" si="1115">AO963+AO964+AO965+AO967+AO968</f>
        <v>0</v>
      </c>
      <c r="AP962" s="141">
        <f t="shared" si="1115"/>
        <v>0</v>
      </c>
      <c r="AQ962" s="141">
        <f t="shared" si="1115"/>
        <v>0</v>
      </c>
      <c r="AR962" s="141">
        <f t="shared" si="1115"/>
        <v>0</v>
      </c>
      <c r="AS962" s="141"/>
      <c r="AT962" s="141">
        <f t="shared" ref="AT962:AW962" si="1116">AT963+AT964+AT965+AT967+AT968</f>
        <v>0</v>
      </c>
      <c r="AU962" s="141">
        <f t="shared" si="1116"/>
        <v>0</v>
      </c>
      <c r="AV962" s="141">
        <f t="shared" si="1116"/>
        <v>0</v>
      </c>
      <c r="AW962" s="141">
        <f t="shared" si="1116"/>
        <v>0</v>
      </c>
      <c r="AX962" s="141"/>
      <c r="AY962" s="141">
        <f t="shared" ref="AY962:AZ962" si="1117">AY963+AY964+AY965+AY967+AY968</f>
        <v>11261.924999999999</v>
      </c>
      <c r="AZ962" s="141">
        <f t="shared" si="1117"/>
        <v>0</v>
      </c>
      <c r="BA962" s="145"/>
      <c r="BB962" s="289" t="s">
        <v>408</v>
      </c>
      <c r="BC962" s="212"/>
    </row>
    <row r="963" spans="1:55" ht="32.25" customHeight="1">
      <c r="A963" s="288"/>
      <c r="B963" s="287"/>
      <c r="C963" s="287"/>
      <c r="D963" s="146" t="s">
        <v>37</v>
      </c>
      <c r="E963" s="220">
        <f t="shared" si="1104"/>
        <v>1009.71</v>
      </c>
      <c r="F963" s="141">
        <f t="shared" si="1105"/>
        <v>0</v>
      </c>
      <c r="G963" s="145"/>
      <c r="H963" s="141">
        <f>H970+H977+H984+H991+H998+H1005+H1012+H1019+H1026+H1033+H1040+H1047+H1054+H1061+H1068+H1075+H1082+H1089+H1096+H1103+H1110+H1117</f>
        <v>0</v>
      </c>
      <c r="I963" s="141">
        <f t="shared" ref="I963:BA963" si="1118">I970+I977+I984+I991+I998+I1005+I1012+I1019+I1026+I1033+I1040+I1047+I1054+I1061+I1068+I1075+I1082+I1089+I1096+I1103+I1110+I1117</f>
        <v>0</v>
      </c>
      <c r="J963" s="141">
        <f t="shared" si="1118"/>
        <v>0</v>
      </c>
      <c r="K963" s="141">
        <f t="shared" si="1118"/>
        <v>0</v>
      </c>
      <c r="L963" s="141">
        <f t="shared" si="1118"/>
        <v>0</v>
      </c>
      <c r="M963" s="141">
        <f t="shared" si="1118"/>
        <v>0</v>
      </c>
      <c r="N963" s="141">
        <f t="shared" si="1118"/>
        <v>0</v>
      </c>
      <c r="O963" s="141">
        <f t="shared" si="1118"/>
        <v>0</v>
      </c>
      <c r="P963" s="141">
        <f t="shared" si="1118"/>
        <v>0</v>
      </c>
      <c r="Q963" s="141">
        <f t="shared" si="1118"/>
        <v>0</v>
      </c>
      <c r="R963" s="141">
        <f t="shared" si="1118"/>
        <v>0</v>
      </c>
      <c r="S963" s="141">
        <f t="shared" si="1118"/>
        <v>0</v>
      </c>
      <c r="T963" s="141">
        <f t="shared" si="1118"/>
        <v>0</v>
      </c>
      <c r="U963" s="141">
        <f t="shared" si="1118"/>
        <v>0</v>
      </c>
      <c r="V963" s="141">
        <f t="shared" si="1118"/>
        <v>0</v>
      </c>
      <c r="W963" s="141">
        <f t="shared" si="1118"/>
        <v>0</v>
      </c>
      <c r="X963" s="141">
        <f t="shared" si="1118"/>
        <v>0</v>
      </c>
      <c r="Y963" s="141">
        <f t="shared" si="1118"/>
        <v>0</v>
      </c>
      <c r="Z963" s="141">
        <f t="shared" si="1118"/>
        <v>0</v>
      </c>
      <c r="AA963" s="141">
        <f t="shared" si="1118"/>
        <v>0</v>
      </c>
      <c r="AB963" s="141">
        <f t="shared" si="1118"/>
        <v>0</v>
      </c>
      <c r="AC963" s="141">
        <f t="shared" si="1118"/>
        <v>0</v>
      </c>
      <c r="AD963" s="141">
        <f t="shared" si="1118"/>
        <v>0</v>
      </c>
      <c r="AE963" s="141">
        <f t="shared" si="1118"/>
        <v>0</v>
      </c>
      <c r="AF963" s="141">
        <f t="shared" si="1118"/>
        <v>0</v>
      </c>
      <c r="AG963" s="141">
        <f t="shared" si="1118"/>
        <v>0</v>
      </c>
      <c r="AH963" s="141">
        <f t="shared" si="1118"/>
        <v>0</v>
      </c>
      <c r="AI963" s="141">
        <f t="shared" si="1118"/>
        <v>0</v>
      </c>
      <c r="AJ963" s="141">
        <f t="shared" si="1118"/>
        <v>0</v>
      </c>
      <c r="AK963" s="141">
        <f t="shared" si="1118"/>
        <v>0</v>
      </c>
      <c r="AL963" s="141">
        <f t="shared" si="1118"/>
        <v>0</v>
      </c>
      <c r="AM963" s="141">
        <f t="shared" si="1118"/>
        <v>0</v>
      </c>
      <c r="AN963" s="141">
        <f t="shared" si="1118"/>
        <v>0</v>
      </c>
      <c r="AO963" s="141">
        <f t="shared" si="1118"/>
        <v>0</v>
      </c>
      <c r="AP963" s="141">
        <f t="shared" si="1118"/>
        <v>0</v>
      </c>
      <c r="AQ963" s="141">
        <f t="shared" si="1118"/>
        <v>0</v>
      </c>
      <c r="AR963" s="141">
        <f t="shared" si="1118"/>
        <v>0</v>
      </c>
      <c r="AS963" s="141">
        <f t="shared" si="1118"/>
        <v>0</v>
      </c>
      <c r="AT963" s="141">
        <f t="shared" si="1118"/>
        <v>0</v>
      </c>
      <c r="AU963" s="141">
        <f t="shared" si="1118"/>
        <v>0</v>
      </c>
      <c r="AV963" s="141">
        <f t="shared" si="1118"/>
        <v>0</v>
      </c>
      <c r="AW963" s="141">
        <f t="shared" si="1118"/>
        <v>0</v>
      </c>
      <c r="AX963" s="141">
        <f t="shared" si="1118"/>
        <v>0</v>
      </c>
      <c r="AY963" s="141">
        <f t="shared" si="1118"/>
        <v>1009.71</v>
      </c>
      <c r="AZ963" s="141">
        <f t="shared" si="1118"/>
        <v>0</v>
      </c>
      <c r="BA963" s="141">
        <f t="shared" si="1118"/>
        <v>0</v>
      </c>
      <c r="BB963" s="290"/>
      <c r="BC963" s="212"/>
    </row>
    <row r="964" spans="1:55" ht="50.25" customHeight="1">
      <c r="A964" s="288"/>
      <c r="B964" s="287"/>
      <c r="C964" s="287"/>
      <c r="D964" s="168" t="s">
        <v>2</v>
      </c>
      <c r="E964" s="220">
        <f t="shared" si="1104"/>
        <v>2355.9899999999998</v>
      </c>
      <c r="F964" s="141">
        <f t="shared" si="1105"/>
        <v>0</v>
      </c>
      <c r="G964" s="145"/>
      <c r="H964" s="141">
        <f t="shared" ref="H964:BA964" si="1119">H971+H978+H985+H992+H999+H1006+H1013+H1020+H1027+H1034+H1041+H1048+H1055+H1062+H1069+H1076+H1083+H1090+H1097+H1104+H1111+H1118</f>
        <v>0</v>
      </c>
      <c r="I964" s="141">
        <f t="shared" si="1119"/>
        <v>0</v>
      </c>
      <c r="J964" s="141">
        <f t="shared" si="1119"/>
        <v>0</v>
      </c>
      <c r="K964" s="141">
        <f t="shared" si="1119"/>
        <v>0</v>
      </c>
      <c r="L964" s="141">
        <f t="shared" si="1119"/>
        <v>0</v>
      </c>
      <c r="M964" s="141">
        <f t="shared" si="1119"/>
        <v>0</v>
      </c>
      <c r="N964" s="141">
        <f t="shared" si="1119"/>
        <v>0</v>
      </c>
      <c r="O964" s="141">
        <f t="shared" si="1119"/>
        <v>0</v>
      </c>
      <c r="P964" s="141">
        <f t="shared" si="1119"/>
        <v>0</v>
      </c>
      <c r="Q964" s="141">
        <f t="shared" si="1119"/>
        <v>0</v>
      </c>
      <c r="R964" s="141">
        <f t="shared" si="1119"/>
        <v>0</v>
      </c>
      <c r="S964" s="141">
        <f t="shared" si="1119"/>
        <v>0</v>
      </c>
      <c r="T964" s="141">
        <f t="shared" si="1119"/>
        <v>0</v>
      </c>
      <c r="U964" s="141">
        <f t="shared" si="1119"/>
        <v>0</v>
      </c>
      <c r="V964" s="141">
        <f t="shared" si="1119"/>
        <v>0</v>
      </c>
      <c r="W964" s="141">
        <f t="shared" si="1119"/>
        <v>0</v>
      </c>
      <c r="X964" s="141">
        <f t="shared" si="1119"/>
        <v>0</v>
      </c>
      <c r="Y964" s="141">
        <f t="shared" si="1119"/>
        <v>0</v>
      </c>
      <c r="Z964" s="141">
        <f t="shared" si="1119"/>
        <v>0</v>
      </c>
      <c r="AA964" s="141">
        <f t="shared" si="1119"/>
        <v>0</v>
      </c>
      <c r="AB964" s="141">
        <f t="shared" si="1119"/>
        <v>0</v>
      </c>
      <c r="AC964" s="141">
        <f t="shared" si="1119"/>
        <v>0</v>
      </c>
      <c r="AD964" s="141">
        <f t="shared" si="1119"/>
        <v>0</v>
      </c>
      <c r="AE964" s="141">
        <f t="shared" si="1119"/>
        <v>0</v>
      </c>
      <c r="AF964" s="141">
        <f t="shared" si="1119"/>
        <v>0</v>
      </c>
      <c r="AG964" s="141">
        <f t="shared" si="1119"/>
        <v>0</v>
      </c>
      <c r="AH964" s="141">
        <f t="shared" si="1119"/>
        <v>0</v>
      </c>
      <c r="AI964" s="141">
        <f t="shared" si="1119"/>
        <v>0</v>
      </c>
      <c r="AJ964" s="141">
        <f t="shared" si="1119"/>
        <v>0</v>
      </c>
      <c r="AK964" s="141">
        <f t="shared" si="1119"/>
        <v>0</v>
      </c>
      <c r="AL964" s="141">
        <f t="shared" si="1119"/>
        <v>0</v>
      </c>
      <c r="AM964" s="141">
        <f t="shared" si="1119"/>
        <v>0</v>
      </c>
      <c r="AN964" s="141">
        <f t="shared" si="1119"/>
        <v>0</v>
      </c>
      <c r="AO964" s="141">
        <f t="shared" si="1119"/>
        <v>0</v>
      </c>
      <c r="AP964" s="141">
        <f t="shared" si="1119"/>
        <v>0</v>
      </c>
      <c r="AQ964" s="141">
        <f t="shared" si="1119"/>
        <v>0</v>
      </c>
      <c r="AR964" s="141">
        <f t="shared" si="1119"/>
        <v>0</v>
      </c>
      <c r="AS964" s="141">
        <f t="shared" si="1119"/>
        <v>0</v>
      </c>
      <c r="AT964" s="141">
        <f t="shared" si="1119"/>
        <v>0</v>
      </c>
      <c r="AU964" s="141">
        <f t="shared" si="1119"/>
        <v>0</v>
      </c>
      <c r="AV964" s="141">
        <f t="shared" si="1119"/>
        <v>0</v>
      </c>
      <c r="AW964" s="141">
        <f t="shared" si="1119"/>
        <v>0</v>
      </c>
      <c r="AX964" s="141">
        <f t="shared" si="1119"/>
        <v>0</v>
      </c>
      <c r="AY964" s="141">
        <f t="shared" si="1119"/>
        <v>2355.9899999999998</v>
      </c>
      <c r="AZ964" s="141">
        <f t="shared" si="1119"/>
        <v>0</v>
      </c>
      <c r="BA964" s="141">
        <f t="shared" si="1119"/>
        <v>0</v>
      </c>
      <c r="BB964" s="290"/>
      <c r="BC964" s="212"/>
    </row>
    <row r="965" spans="1:55" ht="22.5" customHeight="1">
      <c r="A965" s="288"/>
      <c r="B965" s="287"/>
      <c r="C965" s="287"/>
      <c r="D965" s="213" t="s">
        <v>267</v>
      </c>
      <c r="E965" s="220">
        <f>H965+K965+N965+Q965+T965+W965+Z965+AE965+AJ965+AO965+AT965+AY965</f>
        <v>6815.0249999999996</v>
      </c>
      <c r="F965" s="141">
        <f t="shared" si="1105"/>
        <v>0</v>
      </c>
      <c r="G965" s="145"/>
      <c r="H965" s="141">
        <f t="shared" ref="H965:BA965" si="1120">H972+H979+H986+H993+H1000+H1007+H1014+H1021+H1028+H1035+H1042+H1049+H1056+H1063+H1070+H1077+H1084+H1091+H1098+H1105+H1112+H1119</f>
        <v>0</v>
      </c>
      <c r="I965" s="141">
        <f t="shared" si="1120"/>
        <v>0</v>
      </c>
      <c r="J965" s="141">
        <f t="shared" si="1120"/>
        <v>0</v>
      </c>
      <c r="K965" s="141">
        <f t="shared" si="1120"/>
        <v>0</v>
      </c>
      <c r="L965" s="141">
        <f t="shared" si="1120"/>
        <v>0</v>
      </c>
      <c r="M965" s="141">
        <f t="shared" si="1120"/>
        <v>0</v>
      </c>
      <c r="N965" s="141">
        <f t="shared" si="1120"/>
        <v>0</v>
      </c>
      <c r="O965" s="141">
        <f t="shared" si="1120"/>
        <v>0</v>
      </c>
      <c r="P965" s="141">
        <f t="shared" si="1120"/>
        <v>0</v>
      </c>
      <c r="Q965" s="141">
        <f t="shared" si="1120"/>
        <v>0</v>
      </c>
      <c r="R965" s="141">
        <f t="shared" si="1120"/>
        <v>0</v>
      </c>
      <c r="S965" s="141">
        <f t="shared" si="1120"/>
        <v>0</v>
      </c>
      <c r="T965" s="141">
        <f t="shared" si="1120"/>
        <v>0</v>
      </c>
      <c r="U965" s="141">
        <f t="shared" si="1120"/>
        <v>0</v>
      </c>
      <c r="V965" s="141">
        <f t="shared" si="1120"/>
        <v>0</v>
      </c>
      <c r="W965" s="141">
        <f t="shared" si="1120"/>
        <v>0</v>
      </c>
      <c r="X965" s="141">
        <f t="shared" si="1120"/>
        <v>0</v>
      </c>
      <c r="Y965" s="141">
        <f t="shared" si="1120"/>
        <v>0</v>
      </c>
      <c r="Z965" s="141">
        <f t="shared" si="1120"/>
        <v>0</v>
      </c>
      <c r="AA965" s="141">
        <f t="shared" si="1120"/>
        <v>0</v>
      </c>
      <c r="AB965" s="141">
        <f t="shared" si="1120"/>
        <v>0</v>
      </c>
      <c r="AC965" s="141">
        <f t="shared" si="1120"/>
        <v>0</v>
      </c>
      <c r="AD965" s="141">
        <f t="shared" si="1120"/>
        <v>0</v>
      </c>
      <c r="AE965" s="141">
        <f t="shared" si="1120"/>
        <v>0</v>
      </c>
      <c r="AF965" s="141">
        <f t="shared" si="1120"/>
        <v>0</v>
      </c>
      <c r="AG965" s="141">
        <f t="shared" si="1120"/>
        <v>0</v>
      </c>
      <c r="AH965" s="141">
        <f t="shared" si="1120"/>
        <v>0</v>
      </c>
      <c r="AI965" s="141">
        <f t="shared" si="1120"/>
        <v>0</v>
      </c>
      <c r="AJ965" s="141">
        <f t="shared" si="1120"/>
        <v>0</v>
      </c>
      <c r="AK965" s="141">
        <f t="shared" si="1120"/>
        <v>0</v>
      </c>
      <c r="AL965" s="141">
        <f t="shared" si="1120"/>
        <v>0</v>
      </c>
      <c r="AM965" s="141">
        <f t="shared" si="1120"/>
        <v>0</v>
      </c>
      <c r="AN965" s="141">
        <f t="shared" si="1120"/>
        <v>0</v>
      </c>
      <c r="AO965" s="141">
        <f t="shared" si="1120"/>
        <v>0</v>
      </c>
      <c r="AP965" s="141">
        <f t="shared" si="1120"/>
        <v>0</v>
      </c>
      <c r="AQ965" s="141">
        <f t="shared" si="1120"/>
        <v>0</v>
      </c>
      <c r="AR965" s="141">
        <f t="shared" si="1120"/>
        <v>0</v>
      </c>
      <c r="AS965" s="141">
        <f t="shared" si="1120"/>
        <v>0</v>
      </c>
      <c r="AT965" s="141">
        <f t="shared" si="1120"/>
        <v>0</v>
      </c>
      <c r="AU965" s="141">
        <f t="shared" si="1120"/>
        <v>0</v>
      </c>
      <c r="AV965" s="141">
        <f t="shared" si="1120"/>
        <v>0</v>
      </c>
      <c r="AW965" s="141">
        <f t="shared" si="1120"/>
        <v>0</v>
      </c>
      <c r="AX965" s="141">
        <f t="shared" si="1120"/>
        <v>0</v>
      </c>
      <c r="AY965" s="141">
        <f t="shared" si="1120"/>
        <v>6815.0249999999996</v>
      </c>
      <c r="AZ965" s="141">
        <f t="shared" si="1120"/>
        <v>0</v>
      </c>
      <c r="BA965" s="141">
        <f t="shared" si="1120"/>
        <v>0</v>
      </c>
      <c r="BB965" s="290"/>
      <c r="BC965" s="212"/>
    </row>
    <row r="966" spans="1:55" ht="82.5" customHeight="1">
      <c r="A966" s="288"/>
      <c r="B966" s="287"/>
      <c r="C966" s="287"/>
      <c r="D966" s="213" t="s">
        <v>273</v>
      </c>
      <c r="E966" s="141">
        <f t="shared" ref="E966:E971" si="1121">H966+K966+N966+Q966+T966+W966+Z966+AE966+AJ966+AO966+AT966+AY966</f>
        <v>0</v>
      </c>
      <c r="F966" s="141">
        <f t="shared" si="1105"/>
        <v>0</v>
      </c>
      <c r="G966" s="145"/>
      <c r="H966" s="141">
        <f t="shared" ref="H966:BA966" si="1122">H973+H980+H987+H994+H1001+H1008+H1015+H1022+H1029+H1036+H1043+H1050+H1057+H1064+H1071+H1078+H1085+H1092+H1099+H1106+H1113+H1120</f>
        <v>0</v>
      </c>
      <c r="I966" s="141">
        <f t="shared" si="1122"/>
        <v>0</v>
      </c>
      <c r="J966" s="141">
        <f t="shared" si="1122"/>
        <v>0</v>
      </c>
      <c r="K966" s="141">
        <f t="shared" si="1122"/>
        <v>0</v>
      </c>
      <c r="L966" s="141">
        <f t="shared" si="1122"/>
        <v>0</v>
      </c>
      <c r="M966" s="141">
        <f t="shared" si="1122"/>
        <v>0</v>
      </c>
      <c r="N966" s="141">
        <f t="shared" si="1122"/>
        <v>0</v>
      </c>
      <c r="O966" s="141">
        <f t="shared" si="1122"/>
        <v>0</v>
      </c>
      <c r="P966" s="141">
        <f t="shared" si="1122"/>
        <v>0</v>
      </c>
      <c r="Q966" s="141">
        <f t="shared" si="1122"/>
        <v>0</v>
      </c>
      <c r="R966" s="141">
        <f t="shared" si="1122"/>
        <v>0</v>
      </c>
      <c r="S966" s="141">
        <f t="shared" si="1122"/>
        <v>0</v>
      </c>
      <c r="T966" s="141">
        <f t="shared" si="1122"/>
        <v>0</v>
      </c>
      <c r="U966" s="141">
        <f t="shared" si="1122"/>
        <v>0</v>
      </c>
      <c r="V966" s="141">
        <f t="shared" si="1122"/>
        <v>0</v>
      </c>
      <c r="W966" s="141">
        <f t="shared" si="1122"/>
        <v>0</v>
      </c>
      <c r="X966" s="141">
        <f t="shared" si="1122"/>
        <v>0</v>
      </c>
      <c r="Y966" s="141">
        <f t="shared" si="1122"/>
        <v>0</v>
      </c>
      <c r="Z966" s="141">
        <f t="shared" si="1122"/>
        <v>0</v>
      </c>
      <c r="AA966" s="141">
        <f t="shared" si="1122"/>
        <v>0</v>
      </c>
      <c r="AB966" s="141">
        <f t="shared" si="1122"/>
        <v>0</v>
      </c>
      <c r="AC966" s="141">
        <f t="shared" si="1122"/>
        <v>0</v>
      </c>
      <c r="AD966" s="141">
        <f t="shared" si="1122"/>
        <v>0</v>
      </c>
      <c r="AE966" s="141">
        <f t="shared" si="1122"/>
        <v>0</v>
      </c>
      <c r="AF966" s="141">
        <f t="shared" si="1122"/>
        <v>0</v>
      </c>
      <c r="AG966" s="141">
        <f t="shared" si="1122"/>
        <v>0</v>
      </c>
      <c r="AH966" s="141">
        <f t="shared" si="1122"/>
        <v>0</v>
      </c>
      <c r="AI966" s="141">
        <f t="shared" si="1122"/>
        <v>0</v>
      </c>
      <c r="AJ966" s="141">
        <f t="shared" si="1122"/>
        <v>0</v>
      </c>
      <c r="AK966" s="141">
        <f t="shared" si="1122"/>
        <v>0</v>
      </c>
      <c r="AL966" s="141">
        <f t="shared" si="1122"/>
        <v>0</v>
      </c>
      <c r="AM966" s="141">
        <f t="shared" si="1122"/>
        <v>0</v>
      </c>
      <c r="AN966" s="141">
        <f t="shared" si="1122"/>
        <v>0</v>
      </c>
      <c r="AO966" s="141">
        <f t="shared" si="1122"/>
        <v>0</v>
      </c>
      <c r="AP966" s="141">
        <f t="shared" si="1122"/>
        <v>0</v>
      </c>
      <c r="AQ966" s="141">
        <f t="shared" si="1122"/>
        <v>0</v>
      </c>
      <c r="AR966" s="141">
        <f t="shared" si="1122"/>
        <v>0</v>
      </c>
      <c r="AS966" s="141">
        <f t="shared" si="1122"/>
        <v>0</v>
      </c>
      <c r="AT966" s="141">
        <f t="shared" si="1122"/>
        <v>0</v>
      </c>
      <c r="AU966" s="141">
        <f t="shared" si="1122"/>
        <v>0</v>
      </c>
      <c r="AV966" s="141">
        <f t="shared" si="1122"/>
        <v>0</v>
      </c>
      <c r="AW966" s="141">
        <f t="shared" si="1122"/>
        <v>0</v>
      </c>
      <c r="AX966" s="141">
        <f t="shared" si="1122"/>
        <v>0</v>
      </c>
      <c r="AY966" s="141">
        <f t="shared" si="1122"/>
        <v>0</v>
      </c>
      <c r="AZ966" s="141">
        <f t="shared" si="1122"/>
        <v>0</v>
      </c>
      <c r="BA966" s="141">
        <f t="shared" si="1122"/>
        <v>0</v>
      </c>
      <c r="BB966" s="290"/>
      <c r="BC966" s="212"/>
    </row>
    <row r="967" spans="1:55" ht="22.5" customHeight="1">
      <c r="A967" s="288"/>
      <c r="B967" s="287"/>
      <c r="C967" s="287"/>
      <c r="D967" s="213" t="s">
        <v>268</v>
      </c>
      <c r="E967" s="141">
        <f t="shared" si="1121"/>
        <v>1081.2</v>
      </c>
      <c r="F967" s="141">
        <f t="shared" si="1105"/>
        <v>0</v>
      </c>
      <c r="G967" s="145"/>
      <c r="H967" s="141">
        <f t="shared" ref="H967:BA967" si="1123">H974+H981+H988+H995+H1002+H1009+H1016+H1023+H1030+H1037+H1044+H1051+H1058+H1065+H1072+H1079+H1086+H1093+H1100+H1107+H1114+H1121</f>
        <v>0</v>
      </c>
      <c r="I967" s="141">
        <f t="shared" si="1123"/>
        <v>0</v>
      </c>
      <c r="J967" s="141">
        <f t="shared" si="1123"/>
        <v>0</v>
      </c>
      <c r="K967" s="141">
        <f t="shared" si="1123"/>
        <v>0</v>
      </c>
      <c r="L967" s="141">
        <f t="shared" si="1123"/>
        <v>0</v>
      </c>
      <c r="M967" s="141">
        <f t="shared" si="1123"/>
        <v>0</v>
      </c>
      <c r="N967" s="141">
        <f t="shared" si="1123"/>
        <v>0</v>
      </c>
      <c r="O967" s="141">
        <f t="shared" si="1123"/>
        <v>0</v>
      </c>
      <c r="P967" s="141">
        <f t="shared" si="1123"/>
        <v>0</v>
      </c>
      <c r="Q967" s="141">
        <f t="shared" si="1123"/>
        <v>0</v>
      </c>
      <c r="R967" s="141">
        <f t="shared" si="1123"/>
        <v>0</v>
      </c>
      <c r="S967" s="141">
        <f t="shared" si="1123"/>
        <v>0</v>
      </c>
      <c r="T967" s="141">
        <f t="shared" si="1123"/>
        <v>0</v>
      </c>
      <c r="U967" s="141">
        <f t="shared" si="1123"/>
        <v>0</v>
      </c>
      <c r="V967" s="141">
        <f t="shared" si="1123"/>
        <v>0</v>
      </c>
      <c r="W967" s="141">
        <f t="shared" si="1123"/>
        <v>0</v>
      </c>
      <c r="X967" s="141">
        <f t="shared" si="1123"/>
        <v>0</v>
      </c>
      <c r="Y967" s="141">
        <f t="shared" si="1123"/>
        <v>0</v>
      </c>
      <c r="Z967" s="141">
        <f t="shared" si="1123"/>
        <v>0</v>
      </c>
      <c r="AA967" s="141">
        <f t="shared" si="1123"/>
        <v>0</v>
      </c>
      <c r="AB967" s="141">
        <f t="shared" si="1123"/>
        <v>0</v>
      </c>
      <c r="AC967" s="141">
        <f t="shared" si="1123"/>
        <v>0</v>
      </c>
      <c r="AD967" s="141">
        <f t="shared" si="1123"/>
        <v>0</v>
      </c>
      <c r="AE967" s="141">
        <f t="shared" si="1123"/>
        <v>0</v>
      </c>
      <c r="AF967" s="141">
        <f t="shared" si="1123"/>
        <v>0</v>
      </c>
      <c r="AG967" s="141">
        <f t="shared" si="1123"/>
        <v>0</v>
      </c>
      <c r="AH967" s="141">
        <f t="shared" si="1123"/>
        <v>0</v>
      </c>
      <c r="AI967" s="141">
        <f t="shared" si="1123"/>
        <v>0</v>
      </c>
      <c r="AJ967" s="141">
        <f t="shared" si="1123"/>
        <v>0</v>
      </c>
      <c r="AK967" s="141">
        <f t="shared" si="1123"/>
        <v>0</v>
      </c>
      <c r="AL967" s="141">
        <f t="shared" si="1123"/>
        <v>0</v>
      </c>
      <c r="AM967" s="141">
        <f t="shared" si="1123"/>
        <v>0</v>
      </c>
      <c r="AN967" s="141">
        <f t="shared" si="1123"/>
        <v>0</v>
      </c>
      <c r="AO967" s="141">
        <f t="shared" si="1123"/>
        <v>0</v>
      </c>
      <c r="AP967" s="141">
        <f t="shared" si="1123"/>
        <v>0</v>
      </c>
      <c r="AQ967" s="141">
        <f t="shared" si="1123"/>
        <v>0</v>
      </c>
      <c r="AR967" s="141">
        <f t="shared" si="1123"/>
        <v>0</v>
      </c>
      <c r="AS967" s="141">
        <f t="shared" si="1123"/>
        <v>0</v>
      </c>
      <c r="AT967" s="141">
        <f t="shared" si="1123"/>
        <v>0</v>
      </c>
      <c r="AU967" s="141">
        <f t="shared" si="1123"/>
        <v>0</v>
      </c>
      <c r="AV967" s="141">
        <f t="shared" si="1123"/>
        <v>0</v>
      </c>
      <c r="AW967" s="141">
        <f t="shared" si="1123"/>
        <v>0</v>
      </c>
      <c r="AX967" s="141">
        <f t="shared" si="1123"/>
        <v>0</v>
      </c>
      <c r="AY967" s="141">
        <f t="shared" si="1123"/>
        <v>1081.2</v>
      </c>
      <c r="AZ967" s="141">
        <f t="shared" si="1123"/>
        <v>0</v>
      </c>
      <c r="BA967" s="141">
        <f t="shared" si="1123"/>
        <v>0</v>
      </c>
      <c r="BB967" s="290"/>
      <c r="BC967" s="212"/>
    </row>
    <row r="968" spans="1:55" ht="31.2">
      <c r="A968" s="288"/>
      <c r="B968" s="287"/>
      <c r="C968" s="287"/>
      <c r="D968" s="216" t="s">
        <v>43</v>
      </c>
      <c r="E968" s="141">
        <f t="shared" si="1121"/>
        <v>0</v>
      </c>
      <c r="F968" s="141">
        <f t="shared" si="1105"/>
        <v>0</v>
      </c>
      <c r="G968" s="145"/>
      <c r="H968" s="141"/>
      <c r="I968" s="141"/>
      <c r="J968" s="145"/>
      <c r="K968" s="141"/>
      <c r="L968" s="141"/>
      <c r="M968" s="145"/>
      <c r="N968" s="141"/>
      <c r="O968" s="141"/>
      <c r="P968" s="145"/>
      <c r="Q968" s="141"/>
      <c r="R968" s="141"/>
      <c r="S968" s="145"/>
      <c r="T968" s="141"/>
      <c r="U968" s="141"/>
      <c r="V968" s="145"/>
      <c r="W968" s="141"/>
      <c r="X968" s="141"/>
      <c r="Y968" s="145"/>
      <c r="Z968" s="141"/>
      <c r="AA968" s="141"/>
      <c r="AB968" s="145"/>
      <c r="AC968" s="145"/>
      <c r="AD968" s="145"/>
      <c r="AE968" s="141"/>
      <c r="AF968" s="141"/>
      <c r="AG968" s="145"/>
      <c r="AH968" s="145"/>
      <c r="AI968" s="145"/>
      <c r="AJ968" s="141"/>
      <c r="AK968" s="141"/>
      <c r="AL968" s="145"/>
      <c r="AM968" s="145"/>
      <c r="AN968" s="145"/>
      <c r="AO968" s="141"/>
      <c r="AP968" s="141"/>
      <c r="AQ968" s="145"/>
      <c r="AR968" s="145"/>
      <c r="AS968" s="145"/>
      <c r="AT968" s="141"/>
      <c r="AU968" s="141"/>
      <c r="AV968" s="145"/>
      <c r="AW968" s="145"/>
      <c r="AX968" s="145"/>
      <c r="AY968" s="145"/>
      <c r="AZ968" s="145"/>
      <c r="BA968" s="145"/>
      <c r="BB968" s="291"/>
      <c r="BC968" s="212"/>
    </row>
    <row r="969" spans="1:55" ht="22.5" customHeight="1">
      <c r="A969" s="288" t="s">
        <v>578</v>
      </c>
      <c r="B969" s="287" t="s">
        <v>600</v>
      </c>
      <c r="C969" s="287" t="s">
        <v>292</v>
      </c>
      <c r="D969" s="148" t="s">
        <v>41</v>
      </c>
      <c r="E969" s="141">
        <f t="shared" si="1121"/>
        <v>0</v>
      </c>
      <c r="F969" s="141">
        <f t="shared" si="1105"/>
        <v>0</v>
      </c>
      <c r="G969" s="145"/>
      <c r="H969" s="141">
        <f>H970+H971+H972+H974+H975</f>
        <v>0</v>
      </c>
      <c r="I969" s="141">
        <f t="shared" ref="I969" si="1124">I970+I971+I972+I974+I975</f>
        <v>0</v>
      </c>
      <c r="J969" s="141"/>
      <c r="K969" s="141">
        <f t="shared" ref="K969:L969" si="1125">K970+K971+K972+K974+K975</f>
        <v>0</v>
      </c>
      <c r="L969" s="141">
        <f t="shared" si="1125"/>
        <v>0</v>
      </c>
      <c r="M969" s="141"/>
      <c r="N969" s="141">
        <f t="shared" ref="N969:O969" si="1126">N970+N971+N972+N974+N975</f>
        <v>0</v>
      </c>
      <c r="O969" s="141">
        <f t="shared" si="1126"/>
        <v>0</v>
      </c>
      <c r="P969" s="141"/>
      <c r="Q969" s="141">
        <f t="shared" ref="Q969:R969" si="1127">Q970+Q971+Q972+Q974+Q975</f>
        <v>0</v>
      </c>
      <c r="R969" s="141">
        <f t="shared" si="1127"/>
        <v>0</v>
      </c>
      <c r="S969" s="141"/>
      <c r="T969" s="141">
        <f t="shared" ref="T969:U969" si="1128">T970+T971+T972+T974+T975</f>
        <v>0</v>
      </c>
      <c r="U969" s="141">
        <f t="shared" si="1128"/>
        <v>0</v>
      </c>
      <c r="V969" s="141"/>
      <c r="W969" s="141">
        <f t="shared" ref="W969:X969" si="1129">W970+W971+W972+W974+W975</f>
        <v>0</v>
      </c>
      <c r="X969" s="141">
        <f t="shared" si="1129"/>
        <v>0</v>
      </c>
      <c r="Y969" s="141"/>
      <c r="Z969" s="141">
        <f t="shared" ref="Z969:AC969" si="1130">Z970+Z971+Z972+Z974+Z975</f>
        <v>0</v>
      </c>
      <c r="AA969" s="141">
        <f t="shared" si="1130"/>
        <v>0</v>
      </c>
      <c r="AB969" s="141">
        <f t="shared" si="1130"/>
        <v>0</v>
      </c>
      <c r="AC969" s="141">
        <f t="shared" si="1130"/>
        <v>0</v>
      </c>
      <c r="AD969" s="141"/>
      <c r="AE969" s="141">
        <f t="shared" ref="AE969:AH969" si="1131">AE970+AE971+AE972+AE974+AE975</f>
        <v>0</v>
      </c>
      <c r="AF969" s="141">
        <f t="shared" si="1131"/>
        <v>0</v>
      </c>
      <c r="AG969" s="141">
        <f t="shared" si="1131"/>
        <v>0</v>
      </c>
      <c r="AH969" s="141">
        <f t="shared" si="1131"/>
        <v>0</v>
      </c>
      <c r="AI969" s="141"/>
      <c r="AJ969" s="141">
        <f t="shared" ref="AJ969:AM969" si="1132">AJ970+AJ971+AJ972+AJ974+AJ975</f>
        <v>0</v>
      </c>
      <c r="AK969" s="141">
        <f t="shared" si="1132"/>
        <v>0</v>
      </c>
      <c r="AL969" s="141">
        <f t="shared" si="1132"/>
        <v>0</v>
      </c>
      <c r="AM969" s="141">
        <f t="shared" si="1132"/>
        <v>0</v>
      </c>
      <c r="AN969" s="141"/>
      <c r="AO969" s="141">
        <f t="shared" ref="AO969:AR969" si="1133">AO970+AO971+AO972+AO974+AO975</f>
        <v>0</v>
      </c>
      <c r="AP969" s="141">
        <f t="shared" si="1133"/>
        <v>0</v>
      </c>
      <c r="AQ969" s="141">
        <f t="shared" si="1133"/>
        <v>0</v>
      </c>
      <c r="AR969" s="141">
        <f t="shared" si="1133"/>
        <v>0</v>
      </c>
      <c r="AS969" s="141"/>
      <c r="AT969" s="141">
        <f t="shared" ref="AT969:AU969" si="1134">AT970+AT971+AT972+AT974+AT975</f>
        <v>0</v>
      </c>
      <c r="AU969" s="141">
        <f t="shared" si="1134"/>
        <v>0</v>
      </c>
      <c r="AV969" s="141">
        <f t="shared" ref="AV969:AW969" si="1135">AV970+AV971+AV972+AV974+AV975</f>
        <v>0</v>
      </c>
      <c r="AW969" s="141">
        <f t="shared" si="1135"/>
        <v>0</v>
      </c>
      <c r="AX969" s="141"/>
      <c r="AY969" s="141">
        <f t="shared" ref="AY969:AZ969" si="1136">AY970+AY971+AY972+AY974+AY975</f>
        <v>0</v>
      </c>
      <c r="AZ969" s="141">
        <f t="shared" si="1136"/>
        <v>0</v>
      </c>
      <c r="BA969" s="145"/>
      <c r="BB969" s="289" t="s">
        <v>408</v>
      </c>
      <c r="BC969" s="212"/>
    </row>
    <row r="970" spans="1:55" ht="32.25" customHeight="1">
      <c r="A970" s="288"/>
      <c r="B970" s="287"/>
      <c r="C970" s="287"/>
      <c r="D970" s="146" t="s">
        <v>37</v>
      </c>
      <c r="E970" s="141">
        <f t="shared" si="1121"/>
        <v>0</v>
      </c>
      <c r="F970" s="141">
        <f t="shared" si="1105"/>
        <v>0</v>
      </c>
      <c r="G970" s="145"/>
      <c r="H970" s="141"/>
      <c r="I970" s="141"/>
      <c r="J970" s="145"/>
      <c r="K970" s="141"/>
      <c r="L970" s="141"/>
      <c r="M970" s="145"/>
      <c r="N970" s="141"/>
      <c r="O970" s="141"/>
      <c r="P970" s="145"/>
      <c r="Q970" s="141"/>
      <c r="R970" s="141"/>
      <c r="S970" s="145"/>
      <c r="T970" s="141"/>
      <c r="U970" s="141"/>
      <c r="V970" s="145"/>
      <c r="W970" s="141"/>
      <c r="X970" s="141"/>
      <c r="Y970" s="145"/>
      <c r="Z970" s="141"/>
      <c r="AA970" s="141"/>
      <c r="AB970" s="145"/>
      <c r="AC970" s="145"/>
      <c r="AD970" s="145"/>
      <c r="AE970" s="141"/>
      <c r="AF970" s="141"/>
      <c r="AG970" s="145"/>
      <c r="AH970" s="145"/>
      <c r="AI970" s="145"/>
      <c r="AJ970" s="141"/>
      <c r="AK970" s="141"/>
      <c r="AL970" s="145"/>
      <c r="AM970" s="145"/>
      <c r="AN970" s="145"/>
      <c r="AO970" s="217"/>
      <c r="AP970" s="141"/>
      <c r="AQ970" s="145"/>
      <c r="AR970" s="145"/>
      <c r="AS970" s="145"/>
      <c r="AT970" s="227"/>
      <c r="AU970" s="227"/>
      <c r="AV970" s="145"/>
      <c r="AW970" s="145"/>
      <c r="AX970" s="145"/>
      <c r="AY970" s="217"/>
      <c r="AZ970" s="145"/>
      <c r="BA970" s="145"/>
      <c r="BB970" s="290"/>
      <c r="BC970" s="212"/>
    </row>
    <row r="971" spans="1:55" ht="50.25" customHeight="1">
      <c r="A971" s="288"/>
      <c r="B971" s="287"/>
      <c r="C971" s="287"/>
      <c r="D971" s="168" t="s">
        <v>2</v>
      </c>
      <c r="E971" s="141">
        <f t="shared" si="1121"/>
        <v>0</v>
      </c>
      <c r="F971" s="141">
        <f t="shared" si="1105"/>
        <v>0</v>
      </c>
      <c r="G971" s="145"/>
      <c r="H971" s="141"/>
      <c r="I971" s="141"/>
      <c r="J971" s="145"/>
      <c r="K971" s="141"/>
      <c r="L971" s="141"/>
      <c r="M971" s="145"/>
      <c r="N971" s="141"/>
      <c r="O971" s="141"/>
      <c r="P971" s="145"/>
      <c r="Q971" s="141"/>
      <c r="R971" s="141"/>
      <c r="S971" s="145"/>
      <c r="T971" s="141"/>
      <c r="U971" s="141"/>
      <c r="V971" s="145"/>
      <c r="W971" s="141"/>
      <c r="X971" s="141"/>
      <c r="Y971" s="145"/>
      <c r="Z971" s="141"/>
      <c r="AA971" s="141"/>
      <c r="AB971" s="145"/>
      <c r="AC971" s="145"/>
      <c r="AD971" s="145"/>
      <c r="AE971" s="141"/>
      <c r="AF971" s="141"/>
      <c r="AG971" s="145"/>
      <c r="AH971" s="145"/>
      <c r="AI971" s="145"/>
      <c r="AJ971" s="141"/>
      <c r="AK971" s="141"/>
      <c r="AL971" s="145"/>
      <c r="AM971" s="145"/>
      <c r="AN971" s="145"/>
      <c r="AO971" s="217"/>
      <c r="AP971" s="141"/>
      <c r="AQ971" s="145"/>
      <c r="AR971" s="145"/>
      <c r="AS971" s="145"/>
      <c r="AT971" s="227"/>
      <c r="AU971" s="227"/>
      <c r="AV971" s="145"/>
      <c r="AW971" s="145"/>
      <c r="AX971" s="145"/>
      <c r="AY971" s="217"/>
      <c r="AZ971" s="145"/>
      <c r="BA971" s="145"/>
      <c r="BB971" s="290"/>
      <c r="BC971" s="212"/>
    </row>
    <row r="972" spans="1:55" ht="22.5" customHeight="1">
      <c r="A972" s="288"/>
      <c r="B972" s="287"/>
      <c r="C972" s="287"/>
      <c r="D972" s="213" t="s">
        <v>267</v>
      </c>
      <c r="E972" s="141">
        <f>H972+K972+N972+Q972+T972+W972+Z972+AE972+AJ972+AO972+AT972+AY972</f>
        <v>0</v>
      </c>
      <c r="F972" s="141">
        <f t="shared" si="1105"/>
        <v>0</v>
      </c>
      <c r="G972" s="145"/>
      <c r="H972" s="141"/>
      <c r="I972" s="141"/>
      <c r="J972" s="145"/>
      <c r="K972" s="141"/>
      <c r="L972" s="141"/>
      <c r="M972" s="145"/>
      <c r="N972" s="141"/>
      <c r="O972" s="141"/>
      <c r="P972" s="145"/>
      <c r="Q972" s="141"/>
      <c r="R972" s="141"/>
      <c r="S972" s="145"/>
      <c r="T972" s="141"/>
      <c r="U972" s="141"/>
      <c r="V972" s="145"/>
      <c r="W972" s="141"/>
      <c r="X972" s="141"/>
      <c r="Y972" s="145"/>
      <c r="Z972" s="141"/>
      <c r="AA972" s="141"/>
      <c r="AB972" s="145"/>
      <c r="AC972" s="145"/>
      <c r="AD972" s="145"/>
      <c r="AE972" s="141"/>
      <c r="AF972" s="141"/>
      <c r="AG972" s="145"/>
      <c r="AH972" s="145"/>
      <c r="AI972" s="145"/>
      <c r="AJ972" s="141"/>
      <c r="AK972" s="141"/>
      <c r="AL972" s="145"/>
      <c r="AM972" s="145"/>
      <c r="AN972" s="145"/>
      <c r="AO972" s="217"/>
      <c r="AP972" s="141"/>
      <c r="AQ972" s="145"/>
      <c r="AR972" s="145"/>
      <c r="AS972" s="145"/>
      <c r="AT972" s="141"/>
      <c r="AU972" s="141"/>
      <c r="AV972" s="145"/>
      <c r="AW972" s="145"/>
      <c r="AX972" s="145"/>
      <c r="AY972" s="145"/>
      <c r="AZ972" s="145"/>
      <c r="BA972" s="145"/>
      <c r="BB972" s="290"/>
      <c r="BC972" s="212"/>
    </row>
    <row r="973" spans="1:55" ht="82.5" customHeight="1">
      <c r="A973" s="288"/>
      <c r="B973" s="287"/>
      <c r="C973" s="287"/>
      <c r="D973" s="213" t="s">
        <v>273</v>
      </c>
      <c r="E973" s="141">
        <f t="shared" ref="E973:E978" si="1137">H973+K973+N973+Q973+T973+W973+Z973+AE973+AJ973+AO973+AT973+AY973</f>
        <v>0</v>
      </c>
      <c r="F973" s="141">
        <f t="shared" si="1105"/>
        <v>0</v>
      </c>
      <c r="G973" s="145"/>
      <c r="H973" s="141"/>
      <c r="I973" s="141"/>
      <c r="J973" s="145"/>
      <c r="K973" s="141"/>
      <c r="L973" s="141"/>
      <c r="M973" s="145"/>
      <c r="N973" s="141"/>
      <c r="O973" s="141"/>
      <c r="P973" s="145"/>
      <c r="Q973" s="141"/>
      <c r="R973" s="141"/>
      <c r="S973" s="145"/>
      <c r="T973" s="141"/>
      <c r="U973" s="141"/>
      <c r="V973" s="145"/>
      <c r="W973" s="141"/>
      <c r="X973" s="141"/>
      <c r="Y973" s="145"/>
      <c r="Z973" s="141"/>
      <c r="AA973" s="141"/>
      <c r="AB973" s="145"/>
      <c r="AC973" s="145"/>
      <c r="AD973" s="145"/>
      <c r="AE973" s="141"/>
      <c r="AF973" s="141"/>
      <c r="AG973" s="145"/>
      <c r="AH973" s="145"/>
      <c r="AI973" s="145"/>
      <c r="AJ973" s="141"/>
      <c r="AK973" s="141"/>
      <c r="AL973" s="145"/>
      <c r="AM973" s="145"/>
      <c r="AN973" s="145"/>
      <c r="AO973" s="141"/>
      <c r="AP973" s="141"/>
      <c r="AQ973" s="145"/>
      <c r="AR973" s="145"/>
      <c r="AS973" s="145"/>
      <c r="AT973" s="141"/>
      <c r="AU973" s="141"/>
      <c r="AV973" s="145"/>
      <c r="AW973" s="145"/>
      <c r="AX973" s="145"/>
      <c r="AY973" s="145"/>
      <c r="AZ973" s="145"/>
      <c r="BA973" s="145"/>
      <c r="BB973" s="290"/>
      <c r="BC973" s="212"/>
    </row>
    <row r="974" spans="1:55" ht="22.5" customHeight="1">
      <c r="A974" s="288"/>
      <c r="B974" s="287"/>
      <c r="C974" s="287"/>
      <c r="D974" s="213" t="s">
        <v>268</v>
      </c>
      <c r="E974" s="141">
        <f t="shared" si="1137"/>
        <v>0</v>
      </c>
      <c r="F974" s="141">
        <f t="shared" si="1105"/>
        <v>0</v>
      </c>
      <c r="G974" s="145"/>
      <c r="H974" s="141"/>
      <c r="I974" s="141"/>
      <c r="J974" s="145"/>
      <c r="K974" s="141"/>
      <c r="L974" s="141"/>
      <c r="M974" s="145"/>
      <c r="N974" s="141"/>
      <c r="O974" s="141"/>
      <c r="P974" s="145"/>
      <c r="Q974" s="141"/>
      <c r="R974" s="141"/>
      <c r="S974" s="145"/>
      <c r="T974" s="141"/>
      <c r="U974" s="141"/>
      <c r="V974" s="145"/>
      <c r="W974" s="141"/>
      <c r="X974" s="141"/>
      <c r="Y974" s="145"/>
      <c r="Z974" s="141"/>
      <c r="AA974" s="141"/>
      <c r="AB974" s="145"/>
      <c r="AC974" s="145"/>
      <c r="AD974" s="145"/>
      <c r="AE974" s="141"/>
      <c r="AF974" s="141"/>
      <c r="AG974" s="145"/>
      <c r="AH974" s="145"/>
      <c r="AI974" s="145"/>
      <c r="AJ974" s="141"/>
      <c r="AK974" s="141"/>
      <c r="AL974" s="145"/>
      <c r="AM974" s="145"/>
      <c r="AN974" s="145"/>
      <c r="AO974" s="141"/>
      <c r="AP974" s="141"/>
      <c r="AQ974" s="145"/>
      <c r="AR974" s="145"/>
      <c r="AS974" s="145"/>
      <c r="AT974" s="141"/>
      <c r="AU974" s="141"/>
      <c r="AV974" s="145"/>
      <c r="AW974" s="145"/>
      <c r="AX974" s="145"/>
      <c r="AY974" s="145"/>
      <c r="AZ974" s="145"/>
      <c r="BA974" s="145"/>
      <c r="BB974" s="290"/>
      <c r="BC974" s="212"/>
    </row>
    <row r="975" spans="1:55" ht="31.2">
      <c r="A975" s="288"/>
      <c r="B975" s="287"/>
      <c r="C975" s="287"/>
      <c r="D975" s="216" t="s">
        <v>43</v>
      </c>
      <c r="E975" s="141">
        <f t="shared" si="1137"/>
        <v>0</v>
      </c>
      <c r="F975" s="141">
        <f t="shared" si="1105"/>
        <v>0</v>
      </c>
      <c r="G975" s="145"/>
      <c r="H975" s="141"/>
      <c r="I975" s="141"/>
      <c r="J975" s="145"/>
      <c r="K975" s="141"/>
      <c r="L975" s="141"/>
      <c r="M975" s="145"/>
      <c r="N975" s="141"/>
      <c r="O975" s="141"/>
      <c r="P975" s="145"/>
      <c r="Q975" s="141"/>
      <c r="R975" s="141"/>
      <c r="S975" s="145"/>
      <c r="T975" s="141"/>
      <c r="U975" s="141"/>
      <c r="V975" s="145"/>
      <c r="W975" s="141"/>
      <c r="X975" s="141"/>
      <c r="Y975" s="145"/>
      <c r="Z975" s="141"/>
      <c r="AA975" s="141"/>
      <c r="AB975" s="145"/>
      <c r="AC975" s="145"/>
      <c r="AD975" s="145"/>
      <c r="AE975" s="141"/>
      <c r="AF975" s="141"/>
      <c r="AG975" s="145"/>
      <c r="AH975" s="145"/>
      <c r="AI975" s="145"/>
      <c r="AJ975" s="141"/>
      <c r="AK975" s="141"/>
      <c r="AL975" s="145"/>
      <c r="AM975" s="145"/>
      <c r="AN975" s="145"/>
      <c r="AO975" s="141"/>
      <c r="AP975" s="141"/>
      <c r="AQ975" s="145"/>
      <c r="AR975" s="145"/>
      <c r="AS975" s="145"/>
      <c r="AT975" s="141"/>
      <c r="AU975" s="141"/>
      <c r="AV975" s="145"/>
      <c r="AW975" s="145"/>
      <c r="AX975" s="145"/>
      <c r="AY975" s="145"/>
      <c r="AZ975" s="145"/>
      <c r="BA975" s="145"/>
      <c r="BB975" s="291"/>
      <c r="BC975" s="212"/>
    </row>
    <row r="976" spans="1:55" ht="22.5" customHeight="1">
      <c r="A976" s="288" t="s">
        <v>579</v>
      </c>
      <c r="B976" s="287" t="s">
        <v>601</v>
      </c>
      <c r="C976" s="287" t="s">
        <v>292</v>
      </c>
      <c r="D976" s="148" t="s">
        <v>41</v>
      </c>
      <c r="E976" s="141">
        <f t="shared" si="1137"/>
        <v>527.29999999999995</v>
      </c>
      <c r="F976" s="141">
        <f t="shared" si="1105"/>
        <v>0</v>
      </c>
      <c r="G976" s="145"/>
      <c r="H976" s="141">
        <f>H977+H978+H979+H981+H982</f>
        <v>0</v>
      </c>
      <c r="I976" s="141">
        <f t="shared" ref="I976" si="1138">I977+I978+I979+I981+I982</f>
        <v>0</v>
      </c>
      <c r="J976" s="141"/>
      <c r="K976" s="141">
        <f t="shared" ref="K976:L976" si="1139">K977+K978+K979+K981+K982</f>
        <v>0</v>
      </c>
      <c r="L976" s="141">
        <f t="shared" si="1139"/>
        <v>0</v>
      </c>
      <c r="M976" s="141"/>
      <c r="N976" s="141">
        <f t="shared" ref="N976:O976" si="1140">N977+N978+N979+N981+N982</f>
        <v>0</v>
      </c>
      <c r="O976" s="141">
        <f t="shared" si="1140"/>
        <v>0</v>
      </c>
      <c r="P976" s="141"/>
      <c r="Q976" s="141">
        <f t="shared" ref="Q976:R976" si="1141">Q977+Q978+Q979+Q981+Q982</f>
        <v>0</v>
      </c>
      <c r="R976" s="141">
        <f t="shared" si="1141"/>
        <v>0</v>
      </c>
      <c r="S976" s="141"/>
      <c r="T976" s="141">
        <f t="shared" ref="T976:U976" si="1142">T977+T978+T979+T981+T982</f>
        <v>0</v>
      </c>
      <c r="U976" s="141">
        <f t="shared" si="1142"/>
        <v>0</v>
      </c>
      <c r="V976" s="141"/>
      <c r="W976" s="141">
        <f t="shared" ref="W976:X976" si="1143">W977+W978+W979+W981+W982</f>
        <v>0</v>
      </c>
      <c r="X976" s="141">
        <f t="shared" si="1143"/>
        <v>0</v>
      </c>
      <c r="Y976" s="141"/>
      <c r="Z976" s="141">
        <f t="shared" ref="Z976:AC976" si="1144">Z977+Z978+Z979+Z981+Z982</f>
        <v>0</v>
      </c>
      <c r="AA976" s="141">
        <f t="shared" si="1144"/>
        <v>0</v>
      </c>
      <c r="AB976" s="141">
        <f t="shared" si="1144"/>
        <v>0</v>
      </c>
      <c r="AC976" s="141">
        <f t="shared" si="1144"/>
        <v>0</v>
      </c>
      <c r="AD976" s="141"/>
      <c r="AE976" s="141">
        <f t="shared" ref="AE976:AH976" si="1145">AE977+AE978+AE979+AE981+AE982</f>
        <v>0</v>
      </c>
      <c r="AF976" s="141">
        <f t="shared" si="1145"/>
        <v>0</v>
      </c>
      <c r="AG976" s="141">
        <f t="shared" si="1145"/>
        <v>0</v>
      </c>
      <c r="AH976" s="141">
        <f t="shared" si="1145"/>
        <v>0</v>
      </c>
      <c r="AI976" s="141"/>
      <c r="AJ976" s="141">
        <f t="shared" ref="AJ976:AM976" si="1146">AJ977+AJ978+AJ979+AJ981+AJ982</f>
        <v>0</v>
      </c>
      <c r="AK976" s="141">
        <f t="shared" si="1146"/>
        <v>0</v>
      </c>
      <c r="AL976" s="141">
        <f t="shared" si="1146"/>
        <v>0</v>
      </c>
      <c r="AM976" s="141">
        <f t="shared" si="1146"/>
        <v>0</v>
      </c>
      <c r="AN976" s="141"/>
      <c r="AO976" s="141">
        <f t="shared" ref="AO976:AR976" si="1147">AO977+AO978+AO979+AO981+AO982</f>
        <v>0</v>
      </c>
      <c r="AP976" s="141">
        <f t="shared" si="1147"/>
        <v>0</v>
      </c>
      <c r="AQ976" s="141">
        <f t="shared" si="1147"/>
        <v>0</v>
      </c>
      <c r="AR976" s="141">
        <f t="shared" si="1147"/>
        <v>0</v>
      </c>
      <c r="AS976" s="141"/>
      <c r="AT976" s="141">
        <f t="shared" ref="AT976:AW976" si="1148">AT977+AT978+AT979+AT981+AT982</f>
        <v>0</v>
      </c>
      <c r="AU976" s="141">
        <f t="shared" si="1148"/>
        <v>0</v>
      </c>
      <c r="AV976" s="141">
        <f t="shared" si="1148"/>
        <v>0</v>
      </c>
      <c r="AW976" s="141">
        <f t="shared" si="1148"/>
        <v>0</v>
      </c>
      <c r="AX976" s="141"/>
      <c r="AY976" s="141">
        <f t="shared" ref="AY976:AZ976" si="1149">AY977+AY978+AY979+AY981+AY982</f>
        <v>527.29999999999995</v>
      </c>
      <c r="AZ976" s="141">
        <f t="shared" si="1149"/>
        <v>0</v>
      </c>
      <c r="BA976" s="145"/>
      <c r="BB976" s="289" t="s">
        <v>408</v>
      </c>
      <c r="BC976" s="212"/>
    </row>
    <row r="977" spans="1:55" ht="32.25" customHeight="1">
      <c r="A977" s="288"/>
      <c r="B977" s="287"/>
      <c r="C977" s="287"/>
      <c r="D977" s="146" t="s">
        <v>37</v>
      </c>
      <c r="E977" s="141">
        <f t="shared" si="1137"/>
        <v>79.709999999999994</v>
      </c>
      <c r="F977" s="141">
        <f t="shared" si="1105"/>
        <v>0</v>
      </c>
      <c r="G977" s="145"/>
      <c r="H977" s="141"/>
      <c r="I977" s="141"/>
      <c r="J977" s="145"/>
      <c r="K977" s="141"/>
      <c r="L977" s="141"/>
      <c r="M977" s="145"/>
      <c r="N977" s="141"/>
      <c r="O977" s="141"/>
      <c r="P977" s="145"/>
      <c r="Q977" s="141"/>
      <c r="R977" s="141"/>
      <c r="S977" s="145"/>
      <c r="T977" s="141"/>
      <c r="U977" s="141"/>
      <c r="V977" s="145"/>
      <c r="W977" s="141"/>
      <c r="X977" s="141"/>
      <c r="Y977" s="145"/>
      <c r="Z977" s="141"/>
      <c r="AA977" s="141"/>
      <c r="AB977" s="145"/>
      <c r="AC977" s="145"/>
      <c r="AD977" s="145"/>
      <c r="AE977" s="141"/>
      <c r="AF977" s="141"/>
      <c r="AG977" s="145"/>
      <c r="AH977" s="145"/>
      <c r="AI977" s="145"/>
      <c r="AJ977" s="141"/>
      <c r="AK977" s="141"/>
      <c r="AL977" s="145"/>
      <c r="AM977" s="145"/>
      <c r="AN977" s="145"/>
      <c r="AO977" s="217"/>
      <c r="AP977" s="141"/>
      <c r="AQ977" s="145"/>
      <c r="AR977" s="145"/>
      <c r="AS977" s="145"/>
      <c r="AT977" s="141"/>
      <c r="AU977" s="141"/>
      <c r="AV977" s="145"/>
      <c r="AW977" s="145"/>
      <c r="AX977" s="145"/>
      <c r="AY977" s="217">
        <v>79.709999999999994</v>
      </c>
      <c r="AZ977" s="145"/>
      <c r="BA977" s="145"/>
      <c r="BB977" s="290"/>
      <c r="BC977" s="212"/>
    </row>
    <row r="978" spans="1:55" ht="50.25" customHeight="1">
      <c r="A978" s="288"/>
      <c r="B978" s="287"/>
      <c r="C978" s="287"/>
      <c r="D978" s="168" t="s">
        <v>2</v>
      </c>
      <c r="E978" s="141">
        <f t="shared" si="1137"/>
        <v>185.99</v>
      </c>
      <c r="F978" s="141">
        <f t="shared" si="1105"/>
        <v>0</v>
      </c>
      <c r="G978" s="145"/>
      <c r="H978" s="141"/>
      <c r="I978" s="141"/>
      <c r="J978" s="145"/>
      <c r="K978" s="141"/>
      <c r="L978" s="141"/>
      <c r="M978" s="145"/>
      <c r="N978" s="141"/>
      <c r="O978" s="141"/>
      <c r="P978" s="145"/>
      <c r="Q978" s="141"/>
      <c r="R978" s="141"/>
      <c r="S978" s="145"/>
      <c r="T978" s="141"/>
      <c r="U978" s="141"/>
      <c r="V978" s="145"/>
      <c r="W978" s="141"/>
      <c r="X978" s="141"/>
      <c r="Y978" s="145"/>
      <c r="Z978" s="141"/>
      <c r="AA978" s="141"/>
      <c r="AB978" s="145"/>
      <c r="AC978" s="145"/>
      <c r="AD978" s="145"/>
      <c r="AE978" s="141"/>
      <c r="AF978" s="141"/>
      <c r="AG978" s="145"/>
      <c r="AH978" s="145"/>
      <c r="AI978" s="145"/>
      <c r="AJ978" s="141"/>
      <c r="AK978" s="141"/>
      <c r="AL978" s="145"/>
      <c r="AM978" s="145"/>
      <c r="AN978" s="145"/>
      <c r="AO978" s="217"/>
      <c r="AP978" s="141"/>
      <c r="AQ978" s="145"/>
      <c r="AR978" s="145"/>
      <c r="AS978" s="145"/>
      <c r="AT978" s="141"/>
      <c r="AU978" s="141"/>
      <c r="AV978" s="145"/>
      <c r="AW978" s="145"/>
      <c r="AX978" s="145"/>
      <c r="AY978" s="217">
        <v>185.99</v>
      </c>
      <c r="AZ978" s="145"/>
      <c r="BA978" s="145"/>
      <c r="BB978" s="290"/>
      <c r="BC978" s="212"/>
    </row>
    <row r="979" spans="1:55" ht="22.5" customHeight="1">
      <c r="A979" s="288"/>
      <c r="B979" s="287"/>
      <c r="C979" s="287"/>
      <c r="D979" s="213" t="s">
        <v>267</v>
      </c>
      <c r="E979" s="141">
        <f>H979+K979+N979+Q979+T979+W979+Z979+AE979+AJ979+AO979+AT979+AY979</f>
        <v>261.60000000000002</v>
      </c>
      <c r="F979" s="141">
        <f t="shared" si="1105"/>
        <v>0</v>
      </c>
      <c r="G979" s="145"/>
      <c r="H979" s="141"/>
      <c r="I979" s="141"/>
      <c r="J979" s="145"/>
      <c r="K979" s="141"/>
      <c r="L979" s="141"/>
      <c r="M979" s="145"/>
      <c r="N979" s="141"/>
      <c r="O979" s="141"/>
      <c r="P979" s="145"/>
      <c r="Q979" s="141"/>
      <c r="R979" s="141"/>
      <c r="S979" s="145"/>
      <c r="T979" s="141"/>
      <c r="U979" s="141"/>
      <c r="V979" s="145"/>
      <c r="W979" s="141"/>
      <c r="X979" s="141"/>
      <c r="Y979" s="145"/>
      <c r="Z979" s="141"/>
      <c r="AA979" s="141"/>
      <c r="AB979" s="145"/>
      <c r="AC979" s="145"/>
      <c r="AD979" s="145"/>
      <c r="AE979" s="141"/>
      <c r="AF979" s="141"/>
      <c r="AG979" s="145"/>
      <c r="AH979" s="145"/>
      <c r="AI979" s="145"/>
      <c r="AJ979" s="141"/>
      <c r="AK979" s="141"/>
      <c r="AL979" s="145"/>
      <c r="AM979" s="145"/>
      <c r="AN979" s="145"/>
      <c r="AO979" s="217"/>
      <c r="AP979" s="141"/>
      <c r="AQ979" s="145"/>
      <c r="AR979" s="145"/>
      <c r="AS979" s="145"/>
      <c r="AT979" s="141"/>
      <c r="AU979" s="141"/>
      <c r="AV979" s="145"/>
      <c r="AW979" s="145"/>
      <c r="AX979" s="145"/>
      <c r="AY979" s="217">
        <v>261.60000000000002</v>
      </c>
      <c r="AZ979" s="145"/>
      <c r="BA979" s="145"/>
      <c r="BB979" s="290"/>
      <c r="BC979" s="212"/>
    </row>
    <row r="980" spans="1:55" ht="82.5" customHeight="1">
      <c r="A980" s="288"/>
      <c r="B980" s="287"/>
      <c r="C980" s="287"/>
      <c r="D980" s="213" t="s">
        <v>273</v>
      </c>
      <c r="E980" s="141">
        <f t="shared" ref="E980:E985" si="1150">H980+K980+N980+Q980+T980+W980+Z980+AE980+AJ980+AO980+AT980+AY980</f>
        <v>0</v>
      </c>
      <c r="F980" s="141">
        <f t="shared" si="1105"/>
        <v>0</v>
      </c>
      <c r="G980" s="145"/>
      <c r="H980" s="141"/>
      <c r="I980" s="141"/>
      <c r="J980" s="145"/>
      <c r="K980" s="141"/>
      <c r="L980" s="141"/>
      <c r="M980" s="145"/>
      <c r="N980" s="141"/>
      <c r="O980" s="141"/>
      <c r="P980" s="145"/>
      <c r="Q980" s="141"/>
      <c r="R980" s="141"/>
      <c r="S980" s="145"/>
      <c r="T980" s="141"/>
      <c r="U980" s="141"/>
      <c r="V980" s="145"/>
      <c r="W980" s="141"/>
      <c r="X980" s="141"/>
      <c r="Y980" s="145"/>
      <c r="Z980" s="141"/>
      <c r="AA980" s="141"/>
      <c r="AB980" s="145"/>
      <c r="AC980" s="145"/>
      <c r="AD980" s="145"/>
      <c r="AE980" s="141"/>
      <c r="AF980" s="141"/>
      <c r="AG980" s="145"/>
      <c r="AH980" s="145"/>
      <c r="AI980" s="145"/>
      <c r="AJ980" s="141"/>
      <c r="AK980" s="141"/>
      <c r="AL980" s="145"/>
      <c r="AM980" s="145"/>
      <c r="AN980" s="145"/>
      <c r="AO980" s="141"/>
      <c r="AP980" s="141"/>
      <c r="AQ980" s="145"/>
      <c r="AR980" s="145"/>
      <c r="AS980" s="145"/>
      <c r="AT980" s="141"/>
      <c r="AU980" s="141"/>
      <c r="AV980" s="145"/>
      <c r="AW980" s="145"/>
      <c r="AX980" s="145"/>
      <c r="AY980" s="145"/>
      <c r="AZ980" s="145"/>
      <c r="BA980" s="145"/>
      <c r="BB980" s="290"/>
      <c r="BC980" s="212"/>
    </row>
    <row r="981" spans="1:55" ht="22.5" customHeight="1">
      <c r="A981" s="288"/>
      <c r="B981" s="287"/>
      <c r="C981" s="287"/>
      <c r="D981" s="213" t="s">
        <v>268</v>
      </c>
      <c r="E981" s="141">
        <f t="shared" si="1150"/>
        <v>0</v>
      </c>
      <c r="F981" s="141">
        <f t="shared" si="1105"/>
        <v>0</v>
      </c>
      <c r="G981" s="145"/>
      <c r="H981" s="141"/>
      <c r="I981" s="141"/>
      <c r="J981" s="145"/>
      <c r="K981" s="141"/>
      <c r="L981" s="141"/>
      <c r="M981" s="145"/>
      <c r="N981" s="141"/>
      <c r="O981" s="141"/>
      <c r="P981" s="145"/>
      <c r="Q981" s="141"/>
      <c r="R981" s="141"/>
      <c r="S981" s="145"/>
      <c r="T981" s="141"/>
      <c r="U981" s="141"/>
      <c r="V981" s="145"/>
      <c r="W981" s="141"/>
      <c r="X981" s="141"/>
      <c r="Y981" s="145"/>
      <c r="Z981" s="141"/>
      <c r="AA981" s="141"/>
      <c r="AB981" s="145"/>
      <c r="AC981" s="145"/>
      <c r="AD981" s="145"/>
      <c r="AE981" s="141"/>
      <c r="AF981" s="141"/>
      <c r="AG981" s="145"/>
      <c r="AH981" s="145"/>
      <c r="AI981" s="145"/>
      <c r="AJ981" s="141"/>
      <c r="AK981" s="141"/>
      <c r="AL981" s="145"/>
      <c r="AM981" s="145"/>
      <c r="AN981" s="145"/>
      <c r="AO981" s="141"/>
      <c r="AP981" s="141"/>
      <c r="AQ981" s="145"/>
      <c r="AR981" s="145"/>
      <c r="AS981" s="145"/>
      <c r="AT981" s="141"/>
      <c r="AU981" s="141"/>
      <c r="AV981" s="145"/>
      <c r="AW981" s="145"/>
      <c r="AX981" s="145"/>
      <c r="AY981" s="145"/>
      <c r="AZ981" s="145"/>
      <c r="BA981" s="145"/>
      <c r="BB981" s="290"/>
      <c r="BC981" s="212"/>
    </row>
    <row r="982" spans="1:55" ht="31.2">
      <c r="A982" s="288"/>
      <c r="B982" s="287"/>
      <c r="C982" s="287"/>
      <c r="D982" s="216" t="s">
        <v>43</v>
      </c>
      <c r="E982" s="141">
        <f t="shared" si="1150"/>
        <v>0</v>
      </c>
      <c r="F982" s="141">
        <f t="shared" si="1105"/>
        <v>0</v>
      </c>
      <c r="G982" s="145"/>
      <c r="H982" s="141"/>
      <c r="I982" s="141"/>
      <c r="J982" s="145"/>
      <c r="K982" s="141"/>
      <c r="L982" s="141"/>
      <c r="M982" s="145"/>
      <c r="N982" s="141"/>
      <c r="O982" s="141"/>
      <c r="P982" s="145"/>
      <c r="Q982" s="141"/>
      <c r="R982" s="141"/>
      <c r="S982" s="145"/>
      <c r="T982" s="141"/>
      <c r="U982" s="141"/>
      <c r="V982" s="145"/>
      <c r="W982" s="141"/>
      <c r="X982" s="141"/>
      <c r="Y982" s="145"/>
      <c r="Z982" s="141"/>
      <c r="AA982" s="141"/>
      <c r="AB982" s="145"/>
      <c r="AC982" s="145"/>
      <c r="AD982" s="145"/>
      <c r="AE982" s="141"/>
      <c r="AF982" s="141"/>
      <c r="AG982" s="145"/>
      <c r="AH982" s="145"/>
      <c r="AI982" s="145"/>
      <c r="AJ982" s="141"/>
      <c r="AK982" s="141"/>
      <c r="AL982" s="145"/>
      <c r="AM982" s="145"/>
      <c r="AN982" s="145"/>
      <c r="AO982" s="141"/>
      <c r="AP982" s="141"/>
      <c r="AQ982" s="145"/>
      <c r="AR982" s="145"/>
      <c r="AS982" s="145"/>
      <c r="AT982" s="141"/>
      <c r="AU982" s="141"/>
      <c r="AV982" s="145"/>
      <c r="AW982" s="145"/>
      <c r="AX982" s="145"/>
      <c r="AY982" s="145"/>
      <c r="AZ982" s="145"/>
      <c r="BA982" s="145"/>
      <c r="BB982" s="291"/>
      <c r="BC982" s="212"/>
    </row>
    <row r="983" spans="1:55" ht="22.5" customHeight="1">
      <c r="A983" s="288" t="s">
        <v>580</v>
      </c>
      <c r="B983" s="287" t="s">
        <v>602</v>
      </c>
      <c r="C983" s="287" t="s">
        <v>292</v>
      </c>
      <c r="D983" s="148" t="s">
        <v>41</v>
      </c>
      <c r="E983" s="141">
        <f t="shared" si="1150"/>
        <v>1600</v>
      </c>
      <c r="F983" s="141">
        <f t="shared" si="1105"/>
        <v>0</v>
      </c>
      <c r="G983" s="145"/>
      <c r="H983" s="141">
        <f>H984+H985+H986+H988+H989</f>
        <v>0</v>
      </c>
      <c r="I983" s="141">
        <f t="shared" ref="I983" si="1151">I984+I985+I986+I988+I989</f>
        <v>0</v>
      </c>
      <c r="J983" s="141"/>
      <c r="K983" s="141">
        <f t="shared" ref="K983:L983" si="1152">K984+K985+K986+K988+K989</f>
        <v>0</v>
      </c>
      <c r="L983" s="141">
        <f t="shared" si="1152"/>
        <v>0</v>
      </c>
      <c r="M983" s="141"/>
      <c r="N983" s="141">
        <f t="shared" ref="N983:O983" si="1153">N984+N985+N986+N988+N989</f>
        <v>0</v>
      </c>
      <c r="O983" s="141">
        <f t="shared" si="1153"/>
        <v>0</v>
      </c>
      <c r="P983" s="141"/>
      <c r="Q983" s="141">
        <f t="shared" ref="Q983:R983" si="1154">Q984+Q985+Q986+Q988+Q989</f>
        <v>0</v>
      </c>
      <c r="R983" s="141">
        <f t="shared" si="1154"/>
        <v>0</v>
      </c>
      <c r="S983" s="141"/>
      <c r="T983" s="141">
        <f t="shared" ref="T983:U983" si="1155">T984+T985+T986+T988+T989</f>
        <v>0</v>
      </c>
      <c r="U983" s="141">
        <f t="shared" si="1155"/>
        <v>0</v>
      </c>
      <c r="V983" s="141"/>
      <c r="W983" s="141">
        <f t="shared" ref="W983:X983" si="1156">W984+W985+W986+W988+W989</f>
        <v>0</v>
      </c>
      <c r="X983" s="141">
        <f t="shared" si="1156"/>
        <v>0</v>
      </c>
      <c r="Y983" s="141"/>
      <c r="Z983" s="141">
        <f t="shared" ref="Z983:AC983" si="1157">Z984+Z985+Z986+Z988+Z989</f>
        <v>0</v>
      </c>
      <c r="AA983" s="141">
        <f t="shared" si="1157"/>
        <v>0</v>
      </c>
      <c r="AB983" s="141">
        <f t="shared" si="1157"/>
        <v>0</v>
      </c>
      <c r="AC983" s="141">
        <f t="shared" si="1157"/>
        <v>0</v>
      </c>
      <c r="AD983" s="141"/>
      <c r="AE983" s="141">
        <f t="shared" ref="AE983:AH983" si="1158">AE984+AE985+AE986+AE988+AE989</f>
        <v>0</v>
      </c>
      <c r="AF983" s="141">
        <f t="shared" si="1158"/>
        <v>0</v>
      </c>
      <c r="AG983" s="141">
        <f t="shared" si="1158"/>
        <v>0</v>
      </c>
      <c r="AH983" s="141">
        <f t="shared" si="1158"/>
        <v>0</v>
      </c>
      <c r="AI983" s="141"/>
      <c r="AJ983" s="141">
        <f t="shared" ref="AJ983:AM983" si="1159">AJ984+AJ985+AJ986+AJ988+AJ989</f>
        <v>0</v>
      </c>
      <c r="AK983" s="141">
        <f t="shared" si="1159"/>
        <v>0</v>
      </c>
      <c r="AL983" s="141">
        <f t="shared" si="1159"/>
        <v>0</v>
      </c>
      <c r="AM983" s="141">
        <f t="shared" si="1159"/>
        <v>0</v>
      </c>
      <c r="AN983" s="141"/>
      <c r="AO983" s="141">
        <f t="shared" ref="AO983:AR983" si="1160">AO984+AO985+AO986+AO988+AO989</f>
        <v>0</v>
      </c>
      <c r="AP983" s="141">
        <f t="shared" si="1160"/>
        <v>0</v>
      </c>
      <c r="AQ983" s="141">
        <f t="shared" si="1160"/>
        <v>0</v>
      </c>
      <c r="AR983" s="141">
        <f t="shared" si="1160"/>
        <v>0</v>
      </c>
      <c r="AS983" s="141"/>
      <c r="AT983" s="141">
        <f t="shared" ref="AT983:AU983" si="1161">AT984+AT985+AT986+AT988+AT989</f>
        <v>0</v>
      </c>
      <c r="AU983" s="141">
        <f t="shared" si="1161"/>
        <v>0</v>
      </c>
      <c r="AV983" s="141">
        <f t="shared" ref="AV983:AW983" si="1162">AV984+AV985+AV986+AV988+AV989</f>
        <v>0</v>
      </c>
      <c r="AW983" s="141">
        <f t="shared" si="1162"/>
        <v>0</v>
      </c>
      <c r="AX983" s="141"/>
      <c r="AY983" s="141">
        <f t="shared" ref="AY983:AZ983" si="1163">AY984+AY985+AY986+AY988+AY989</f>
        <v>1600</v>
      </c>
      <c r="AZ983" s="141">
        <f t="shared" si="1163"/>
        <v>0</v>
      </c>
      <c r="BA983" s="145"/>
      <c r="BB983" s="289" t="s">
        <v>408</v>
      </c>
      <c r="BC983" s="212"/>
    </row>
    <row r="984" spans="1:55" ht="32.25" customHeight="1">
      <c r="A984" s="288"/>
      <c r="B984" s="287"/>
      <c r="C984" s="287"/>
      <c r="D984" s="146" t="s">
        <v>37</v>
      </c>
      <c r="E984" s="141">
        <f t="shared" si="1150"/>
        <v>390</v>
      </c>
      <c r="F984" s="141">
        <f t="shared" si="1105"/>
        <v>0</v>
      </c>
      <c r="G984" s="145"/>
      <c r="H984" s="141"/>
      <c r="I984" s="141"/>
      <c r="J984" s="145"/>
      <c r="K984" s="141"/>
      <c r="L984" s="141"/>
      <c r="M984" s="145"/>
      <c r="N984" s="141"/>
      <c r="O984" s="141"/>
      <c r="P984" s="145"/>
      <c r="Q984" s="141"/>
      <c r="R984" s="141"/>
      <c r="S984" s="145"/>
      <c r="T984" s="141"/>
      <c r="U984" s="141"/>
      <c r="V984" s="145"/>
      <c r="W984" s="141"/>
      <c r="X984" s="141"/>
      <c r="Y984" s="145"/>
      <c r="Z984" s="141"/>
      <c r="AA984" s="141"/>
      <c r="AB984" s="145"/>
      <c r="AC984" s="145"/>
      <c r="AD984" s="145"/>
      <c r="AE984" s="141"/>
      <c r="AF984" s="141"/>
      <c r="AG984" s="145"/>
      <c r="AH984" s="145"/>
      <c r="AI984" s="145"/>
      <c r="AJ984" s="141"/>
      <c r="AK984" s="141"/>
      <c r="AL984" s="145"/>
      <c r="AM984" s="145"/>
      <c r="AN984" s="145"/>
      <c r="AO984" s="217"/>
      <c r="AP984" s="141"/>
      <c r="AQ984" s="145"/>
      <c r="AR984" s="145"/>
      <c r="AS984" s="145"/>
      <c r="AT984" s="217"/>
      <c r="AU984" s="217"/>
      <c r="AV984" s="145"/>
      <c r="AW984" s="145"/>
      <c r="AX984" s="145"/>
      <c r="AY984" s="217">
        <v>390</v>
      </c>
      <c r="AZ984" s="145"/>
      <c r="BA984" s="145"/>
      <c r="BB984" s="290"/>
      <c r="BC984" s="212"/>
    </row>
    <row r="985" spans="1:55" ht="50.25" customHeight="1">
      <c r="A985" s="288"/>
      <c r="B985" s="287"/>
      <c r="C985" s="287"/>
      <c r="D985" s="168" t="s">
        <v>2</v>
      </c>
      <c r="E985" s="141">
        <f t="shared" si="1150"/>
        <v>910</v>
      </c>
      <c r="F985" s="141">
        <f t="shared" si="1105"/>
        <v>0</v>
      </c>
      <c r="G985" s="145"/>
      <c r="H985" s="141"/>
      <c r="I985" s="141"/>
      <c r="J985" s="145"/>
      <c r="K985" s="141"/>
      <c r="L985" s="141"/>
      <c r="M985" s="145"/>
      <c r="N985" s="141"/>
      <c r="O985" s="141"/>
      <c r="P985" s="145"/>
      <c r="Q985" s="141"/>
      <c r="R985" s="141"/>
      <c r="S985" s="145"/>
      <c r="T985" s="141"/>
      <c r="U985" s="141"/>
      <c r="V985" s="145"/>
      <c r="W985" s="141"/>
      <c r="X985" s="141"/>
      <c r="Y985" s="145"/>
      <c r="Z985" s="141"/>
      <c r="AA985" s="141"/>
      <c r="AB985" s="145"/>
      <c r="AC985" s="145"/>
      <c r="AD985" s="145"/>
      <c r="AE985" s="141"/>
      <c r="AF985" s="141"/>
      <c r="AG985" s="145"/>
      <c r="AH985" s="145"/>
      <c r="AI985" s="145"/>
      <c r="AJ985" s="141"/>
      <c r="AK985" s="141"/>
      <c r="AL985" s="145"/>
      <c r="AM985" s="145"/>
      <c r="AN985" s="145"/>
      <c r="AO985" s="217"/>
      <c r="AP985" s="141"/>
      <c r="AQ985" s="145"/>
      <c r="AR985" s="145"/>
      <c r="AS985" s="145"/>
      <c r="AT985" s="141"/>
      <c r="AU985" s="141"/>
      <c r="AV985" s="145"/>
      <c r="AW985" s="145"/>
      <c r="AX985" s="145"/>
      <c r="AY985" s="217">
        <v>910</v>
      </c>
      <c r="AZ985" s="145"/>
      <c r="BA985" s="145"/>
      <c r="BB985" s="290"/>
      <c r="BC985" s="212"/>
    </row>
    <row r="986" spans="1:55" ht="22.5" customHeight="1">
      <c r="A986" s="288"/>
      <c r="B986" s="287"/>
      <c r="C986" s="287"/>
      <c r="D986" s="213" t="s">
        <v>267</v>
      </c>
      <c r="E986" s="141">
        <f>H986+K986+N986+Q986+T986+W986+Z986+AE986+AJ986+AO986+AT986+AY986</f>
        <v>300</v>
      </c>
      <c r="F986" s="141">
        <f t="shared" si="1105"/>
        <v>0</v>
      </c>
      <c r="G986" s="145"/>
      <c r="H986" s="141"/>
      <c r="I986" s="141"/>
      <c r="J986" s="145"/>
      <c r="K986" s="141"/>
      <c r="L986" s="141"/>
      <c r="M986" s="145"/>
      <c r="N986" s="141"/>
      <c r="O986" s="141"/>
      <c r="P986" s="145"/>
      <c r="Q986" s="141"/>
      <c r="R986" s="141"/>
      <c r="S986" s="145"/>
      <c r="T986" s="141"/>
      <c r="U986" s="141"/>
      <c r="V986" s="145"/>
      <c r="W986" s="141"/>
      <c r="X986" s="141"/>
      <c r="Y986" s="145"/>
      <c r="Z986" s="141"/>
      <c r="AA986" s="141"/>
      <c r="AB986" s="145"/>
      <c r="AC986" s="145"/>
      <c r="AD986" s="145"/>
      <c r="AE986" s="141"/>
      <c r="AF986" s="141"/>
      <c r="AG986" s="145"/>
      <c r="AH986" s="145"/>
      <c r="AI986" s="145"/>
      <c r="AJ986" s="141"/>
      <c r="AK986" s="141"/>
      <c r="AL986" s="145"/>
      <c r="AM986" s="145"/>
      <c r="AN986" s="145"/>
      <c r="AO986" s="217"/>
      <c r="AP986" s="141"/>
      <c r="AQ986" s="145"/>
      <c r="AR986" s="145"/>
      <c r="AS986" s="145"/>
      <c r="AT986" s="141"/>
      <c r="AU986" s="141"/>
      <c r="AV986" s="145"/>
      <c r="AW986" s="145"/>
      <c r="AX986" s="145"/>
      <c r="AY986" s="217">
        <v>300</v>
      </c>
      <c r="AZ986" s="141"/>
      <c r="BA986" s="145"/>
      <c r="BB986" s="290"/>
      <c r="BC986" s="212"/>
    </row>
    <row r="987" spans="1:55" ht="82.5" customHeight="1">
      <c r="A987" s="288"/>
      <c r="B987" s="287"/>
      <c r="C987" s="287"/>
      <c r="D987" s="213" t="s">
        <v>273</v>
      </c>
      <c r="E987" s="141">
        <f t="shared" ref="E987:E992" si="1164">H987+K987+N987+Q987+T987+W987+Z987+AE987+AJ987+AO987+AT987+AY987</f>
        <v>0</v>
      </c>
      <c r="F987" s="141">
        <f t="shared" si="1105"/>
        <v>0</v>
      </c>
      <c r="G987" s="145"/>
      <c r="H987" s="141"/>
      <c r="I987" s="141"/>
      <c r="J987" s="145"/>
      <c r="K987" s="141"/>
      <c r="L987" s="141"/>
      <c r="M987" s="145"/>
      <c r="N987" s="141"/>
      <c r="O987" s="141"/>
      <c r="P987" s="145"/>
      <c r="Q987" s="141"/>
      <c r="R987" s="141"/>
      <c r="S987" s="145"/>
      <c r="T987" s="141"/>
      <c r="U987" s="141"/>
      <c r="V987" s="145"/>
      <c r="W987" s="141"/>
      <c r="X987" s="141"/>
      <c r="Y987" s="145"/>
      <c r="Z987" s="141"/>
      <c r="AA987" s="141"/>
      <c r="AB987" s="145"/>
      <c r="AC987" s="145"/>
      <c r="AD987" s="145"/>
      <c r="AE987" s="141"/>
      <c r="AF987" s="141"/>
      <c r="AG987" s="145"/>
      <c r="AH987" s="145"/>
      <c r="AI987" s="145"/>
      <c r="AJ987" s="141"/>
      <c r="AK987" s="141"/>
      <c r="AL987" s="145"/>
      <c r="AM987" s="145"/>
      <c r="AN987" s="145"/>
      <c r="AO987" s="141"/>
      <c r="AP987" s="141"/>
      <c r="AQ987" s="145"/>
      <c r="AR987" s="145"/>
      <c r="AS987" s="145"/>
      <c r="AT987" s="141"/>
      <c r="AU987" s="141"/>
      <c r="AV987" s="145"/>
      <c r="AW987" s="145"/>
      <c r="AX987" s="145"/>
      <c r="AY987" s="145"/>
      <c r="AZ987" s="145"/>
      <c r="BA987" s="145"/>
      <c r="BB987" s="290"/>
      <c r="BC987" s="212"/>
    </row>
    <row r="988" spans="1:55" ht="22.5" customHeight="1">
      <c r="A988" s="288"/>
      <c r="B988" s="287"/>
      <c r="C988" s="287"/>
      <c r="D988" s="213" t="s">
        <v>268</v>
      </c>
      <c r="E988" s="141">
        <f t="shared" si="1164"/>
        <v>0</v>
      </c>
      <c r="F988" s="141">
        <f t="shared" si="1105"/>
        <v>0</v>
      </c>
      <c r="G988" s="145"/>
      <c r="H988" s="141"/>
      <c r="I988" s="141"/>
      <c r="J988" s="145"/>
      <c r="K988" s="141"/>
      <c r="L988" s="141"/>
      <c r="M988" s="145"/>
      <c r="N988" s="141"/>
      <c r="O988" s="141"/>
      <c r="P988" s="145"/>
      <c r="Q988" s="141"/>
      <c r="R988" s="141"/>
      <c r="S988" s="145"/>
      <c r="T988" s="141"/>
      <c r="U988" s="141"/>
      <c r="V988" s="145"/>
      <c r="W988" s="141"/>
      <c r="X988" s="141"/>
      <c r="Y988" s="145"/>
      <c r="Z988" s="141"/>
      <c r="AA988" s="141"/>
      <c r="AB988" s="145"/>
      <c r="AC988" s="145"/>
      <c r="AD988" s="145"/>
      <c r="AE988" s="141"/>
      <c r="AF988" s="141"/>
      <c r="AG988" s="145"/>
      <c r="AH988" s="145"/>
      <c r="AI988" s="145"/>
      <c r="AJ988" s="141"/>
      <c r="AK988" s="141"/>
      <c r="AL988" s="145"/>
      <c r="AM988" s="145"/>
      <c r="AN988" s="145"/>
      <c r="AO988" s="141"/>
      <c r="AP988" s="141"/>
      <c r="AQ988" s="145"/>
      <c r="AR988" s="145"/>
      <c r="AS988" s="145"/>
      <c r="AT988" s="141"/>
      <c r="AU988" s="141"/>
      <c r="AV988" s="145"/>
      <c r="AW988" s="145"/>
      <c r="AX988" s="145"/>
      <c r="AY988" s="145"/>
      <c r="AZ988" s="145"/>
      <c r="BA988" s="145"/>
      <c r="BB988" s="290"/>
      <c r="BC988" s="212"/>
    </row>
    <row r="989" spans="1:55" ht="31.2">
      <c r="A989" s="288"/>
      <c r="B989" s="287"/>
      <c r="C989" s="287"/>
      <c r="D989" s="216" t="s">
        <v>43</v>
      </c>
      <c r="E989" s="141">
        <f t="shared" si="1164"/>
        <v>0</v>
      </c>
      <c r="F989" s="141">
        <f t="shared" si="1105"/>
        <v>0</v>
      </c>
      <c r="G989" s="145"/>
      <c r="H989" s="141"/>
      <c r="I989" s="141"/>
      <c r="J989" s="145"/>
      <c r="K989" s="141"/>
      <c r="L989" s="141"/>
      <c r="M989" s="145"/>
      <c r="N989" s="141"/>
      <c r="O989" s="141"/>
      <c r="P989" s="145"/>
      <c r="Q989" s="141"/>
      <c r="R989" s="141"/>
      <c r="S989" s="145"/>
      <c r="T989" s="141"/>
      <c r="U989" s="141"/>
      <c r="V989" s="145"/>
      <c r="W989" s="141"/>
      <c r="X989" s="141"/>
      <c r="Y989" s="145"/>
      <c r="Z989" s="141"/>
      <c r="AA989" s="141"/>
      <c r="AB989" s="145"/>
      <c r="AC989" s="145"/>
      <c r="AD989" s="145"/>
      <c r="AE989" s="141"/>
      <c r="AF989" s="141"/>
      <c r="AG989" s="145"/>
      <c r="AH989" s="145"/>
      <c r="AI989" s="145"/>
      <c r="AJ989" s="141"/>
      <c r="AK989" s="141"/>
      <c r="AL989" s="145"/>
      <c r="AM989" s="145"/>
      <c r="AN989" s="145"/>
      <c r="AO989" s="141"/>
      <c r="AP989" s="141"/>
      <c r="AQ989" s="145"/>
      <c r="AR989" s="145"/>
      <c r="AS989" s="145"/>
      <c r="AT989" s="141"/>
      <c r="AU989" s="141"/>
      <c r="AV989" s="145"/>
      <c r="AW989" s="145"/>
      <c r="AX989" s="145"/>
      <c r="AY989" s="145"/>
      <c r="AZ989" s="145"/>
      <c r="BA989" s="145"/>
      <c r="BB989" s="291"/>
      <c r="BC989" s="212"/>
    </row>
    <row r="990" spans="1:55" ht="22.5" customHeight="1">
      <c r="A990" s="288" t="s">
        <v>581</v>
      </c>
      <c r="B990" s="287" t="s">
        <v>603</v>
      </c>
      <c r="C990" s="287" t="s">
        <v>292</v>
      </c>
      <c r="D990" s="148" t="s">
        <v>41</v>
      </c>
      <c r="E990" s="141">
        <f t="shared" si="1164"/>
        <v>400</v>
      </c>
      <c r="F990" s="141">
        <f t="shared" si="1105"/>
        <v>0</v>
      </c>
      <c r="G990" s="145"/>
      <c r="H990" s="141">
        <f>H991+H992+H993+H995+H996</f>
        <v>0</v>
      </c>
      <c r="I990" s="141">
        <f t="shared" ref="I990" si="1165">I991+I992+I993+I995+I996</f>
        <v>0</v>
      </c>
      <c r="J990" s="141"/>
      <c r="K990" s="141">
        <f t="shared" ref="K990:L990" si="1166">K991+K992+K993+K995+K996</f>
        <v>0</v>
      </c>
      <c r="L990" s="141">
        <f t="shared" si="1166"/>
        <v>0</v>
      </c>
      <c r="M990" s="141"/>
      <c r="N990" s="141">
        <f t="shared" ref="N990:O990" si="1167">N991+N992+N993+N995+N996</f>
        <v>0</v>
      </c>
      <c r="O990" s="141">
        <f t="shared" si="1167"/>
        <v>0</v>
      </c>
      <c r="P990" s="141"/>
      <c r="Q990" s="141">
        <f t="shared" ref="Q990:R990" si="1168">Q991+Q992+Q993+Q995+Q996</f>
        <v>0</v>
      </c>
      <c r="R990" s="141">
        <f t="shared" si="1168"/>
        <v>0</v>
      </c>
      <c r="S990" s="141"/>
      <c r="T990" s="141">
        <f t="shared" ref="T990:U990" si="1169">T991+T992+T993+T995+T996</f>
        <v>0</v>
      </c>
      <c r="U990" s="141">
        <f t="shared" si="1169"/>
        <v>0</v>
      </c>
      <c r="V990" s="141"/>
      <c r="W990" s="141">
        <f t="shared" ref="W990:X990" si="1170">W991+W992+W993+W995+W996</f>
        <v>0</v>
      </c>
      <c r="X990" s="141">
        <f t="shared" si="1170"/>
        <v>0</v>
      </c>
      <c r="Y990" s="141"/>
      <c r="Z990" s="141">
        <f t="shared" ref="Z990:AC990" si="1171">Z991+Z992+Z993+Z995+Z996</f>
        <v>0</v>
      </c>
      <c r="AA990" s="141">
        <f t="shared" si="1171"/>
        <v>0</v>
      </c>
      <c r="AB990" s="141">
        <f t="shared" si="1171"/>
        <v>0</v>
      </c>
      <c r="AC990" s="141">
        <f t="shared" si="1171"/>
        <v>0</v>
      </c>
      <c r="AD990" s="141"/>
      <c r="AE990" s="141">
        <f t="shared" ref="AE990:AH990" si="1172">AE991+AE992+AE993+AE995+AE996</f>
        <v>0</v>
      </c>
      <c r="AF990" s="141">
        <f t="shared" si="1172"/>
        <v>0</v>
      </c>
      <c r="AG990" s="141">
        <f t="shared" si="1172"/>
        <v>0</v>
      </c>
      <c r="AH990" s="141">
        <f t="shared" si="1172"/>
        <v>0</v>
      </c>
      <c r="AI990" s="141"/>
      <c r="AJ990" s="141">
        <f t="shared" ref="AJ990:AM990" si="1173">AJ991+AJ992+AJ993+AJ995+AJ996</f>
        <v>0</v>
      </c>
      <c r="AK990" s="141">
        <f t="shared" si="1173"/>
        <v>0</v>
      </c>
      <c r="AL990" s="141">
        <f t="shared" si="1173"/>
        <v>0</v>
      </c>
      <c r="AM990" s="141">
        <f t="shared" si="1173"/>
        <v>0</v>
      </c>
      <c r="AN990" s="141"/>
      <c r="AO990" s="141">
        <f t="shared" ref="AO990:AR990" si="1174">AO991+AO992+AO993+AO995+AO996</f>
        <v>0</v>
      </c>
      <c r="AP990" s="141">
        <f t="shared" si="1174"/>
        <v>0</v>
      </c>
      <c r="AQ990" s="141">
        <f t="shared" si="1174"/>
        <v>0</v>
      </c>
      <c r="AR990" s="141">
        <f t="shared" si="1174"/>
        <v>0</v>
      </c>
      <c r="AS990" s="141"/>
      <c r="AT990" s="141">
        <f t="shared" ref="AT990:AW990" si="1175">AT991+AT992+AT993+AT995+AT996</f>
        <v>0</v>
      </c>
      <c r="AU990" s="141">
        <f t="shared" si="1175"/>
        <v>0</v>
      </c>
      <c r="AV990" s="141">
        <f t="shared" si="1175"/>
        <v>0</v>
      </c>
      <c r="AW990" s="141">
        <f t="shared" si="1175"/>
        <v>0</v>
      </c>
      <c r="AX990" s="141"/>
      <c r="AY990" s="141">
        <f t="shared" ref="AY990:AZ990" si="1176">AY991+AY992+AY993+AY995+AY996</f>
        <v>400</v>
      </c>
      <c r="AZ990" s="141">
        <f t="shared" si="1176"/>
        <v>0</v>
      </c>
      <c r="BA990" s="145"/>
      <c r="BB990" s="289" t="s">
        <v>408</v>
      </c>
      <c r="BC990" s="212"/>
    </row>
    <row r="991" spans="1:55" ht="32.25" customHeight="1">
      <c r="A991" s="288"/>
      <c r="B991" s="287"/>
      <c r="C991" s="287"/>
      <c r="D991" s="146" t="s">
        <v>37</v>
      </c>
      <c r="E991" s="141">
        <f t="shared" si="1164"/>
        <v>45</v>
      </c>
      <c r="F991" s="141">
        <f t="shared" si="1105"/>
        <v>0</v>
      </c>
      <c r="G991" s="145"/>
      <c r="H991" s="141"/>
      <c r="I991" s="141"/>
      <c r="J991" s="145"/>
      <c r="K991" s="141"/>
      <c r="L991" s="141"/>
      <c r="M991" s="145"/>
      <c r="N991" s="141"/>
      <c r="O991" s="141"/>
      <c r="P991" s="145"/>
      <c r="Q991" s="141"/>
      <c r="R991" s="141"/>
      <c r="S991" s="145"/>
      <c r="T991" s="141"/>
      <c r="U991" s="141"/>
      <c r="V991" s="145"/>
      <c r="W991" s="141"/>
      <c r="X991" s="141"/>
      <c r="Y991" s="145"/>
      <c r="Z991" s="141"/>
      <c r="AA991" s="141"/>
      <c r="AB991" s="145"/>
      <c r="AC991" s="145"/>
      <c r="AD991" s="145"/>
      <c r="AE991" s="141"/>
      <c r="AF991" s="141"/>
      <c r="AG991" s="145"/>
      <c r="AH991" s="145"/>
      <c r="AI991" s="145"/>
      <c r="AJ991" s="141"/>
      <c r="AK991" s="141"/>
      <c r="AL991" s="145"/>
      <c r="AM991" s="145"/>
      <c r="AN991" s="145"/>
      <c r="AO991" s="217"/>
      <c r="AP991" s="141"/>
      <c r="AQ991" s="145"/>
      <c r="AR991" s="145"/>
      <c r="AS991" s="145"/>
      <c r="AT991" s="141"/>
      <c r="AU991" s="141"/>
      <c r="AV991" s="145"/>
      <c r="AW991" s="145"/>
      <c r="AX991" s="145"/>
      <c r="AY991" s="217">
        <v>45</v>
      </c>
      <c r="AZ991" s="145"/>
      <c r="BA991" s="145"/>
      <c r="BB991" s="290"/>
      <c r="BC991" s="212"/>
    </row>
    <row r="992" spans="1:55" ht="50.25" customHeight="1">
      <c r="A992" s="288"/>
      <c r="B992" s="287"/>
      <c r="C992" s="287"/>
      <c r="D992" s="168" t="s">
        <v>2</v>
      </c>
      <c r="E992" s="141">
        <f t="shared" si="1164"/>
        <v>105</v>
      </c>
      <c r="F992" s="141">
        <f t="shared" si="1105"/>
        <v>0</v>
      </c>
      <c r="G992" s="145"/>
      <c r="H992" s="141"/>
      <c r="I992" s="141"/>
      <c r="J992" s="145"/>
      <c r="K992" s="141"/>
      <c r="L992" s="141"/>
      <c r="M992" s="145"/>
      <c r="N992" s="141"/>
      <c r="O992" s="141"/>
      <c r="P992" s="145"/>
      <c r="Q992" s="141"/>
      <c r="R992" s="141"/>
      <c r="S992" s="145"/>
      <c r="T992" s="141"/>
      <c r="U992" s="141"/>
      <c r="V992" s="145"/>
      <c r="W992" s="141"/>
      <c r="X992" s="141"/>
      <c r="Y992" s="145"/>
      <c r="Z992" s="141"/>
      <c r="AA992" s="141"/>
      <c r="AB992" s="145"/>
      <c r="AC992" s="145"/>
      <c r="AD992" s="145"/>
      <c r="AE992" s="141"/>
      <c r="AF992" s="141"/>
      <c r="AG992" s="145"/>
      <c r="AH992" s="145"/>
      <c r="AI992" s="145"/>
      <c r="AJ992" s="141"/>
      <c r="AK992" s="141"/>
      <c r="AL992" s="145"/>
      <c r="AM992" s="145"/>
      <c r="AN992" s="145"/>
      <c r="AO992" s="217"/>
      <c r="AP992" s="141"/>
      <c r="AQ992" s="145"/>
      <c r="AR992" s="145"/>
      <c r="AS992" s="145"/>
      <c r="AT992" s="141"/>
      <c r="AU992" s="141"/>
      <c r="AV992" s="145"/>
      <c r="AW992" s="145"/>
      <c r="AX992" s="145"/>
      <c r="AY992" s="217">
        <v>105</v>
      </c>
      <c r="AZ992" s="145"/>
      <c r="BA992" s="145"/>
      <c r="BB992" s="290"/>
      <c r="BC992" s="212"/>
    </row>
    <row r="993" spans="1:55" ht="22.5" customHeight="1">
      <c r="A993" s="288"/>
      <c r="B993" s="287"/>
      <c r="C993" s="287"/>
      <c r="D993" s="213" t="s">
        <v>267</v>
      </c>
      <c r="E993" s="141">
        <f>H993+K993+N993+Q993+T993+W993+Z993+AE993+AJ993+AO993+AT993+AY993</f>
        <v>250</v>
      </c>
      <c r="F993" s="141">
        <f t="shared" si="1105"/>
        <v>0</v>
      </c>
      <c r="G993" s="145"/>
      <c r="H993" s="141"/>
      <c r="I993" s="141"/>
      <c r="J993" s="145"/>
      <c r="K993" s="141"/>
      <c r="L993" s="141"/>
      <c r="M993" s="145"/>
      <c r="N993" s="141"/>
      <c r="O993" s="141"/>
      <c r="P993" s="145"/>
      <c r="Q993" s="141"/>
      <c r="R993" s="141"/>
      <c r="S993" s="145"/>
      <c r="T993" s="141"/>
      <c r="U993" s="141"/>
      <c r="V993" s="145"/>
      <c r="W993" s="141"/>
      <c r="X993" s="141"/>
      <c r="Y993" s="145"/>
      <c r="Z993" s="141"/>
      <c r="AA993" s="141"/>
      <c r="AB993" s="145"/>
      <c r="AC993" s="145"/>
      <c r="AD993" s="145"/>
      <c r="AE993" s="141"/>
      <c r="AF993" s="141"/>
      <c r="AG993" s="145"/>
      <c r="AH993" s="145"/>
      <c r="AI993" s="145"/>
      <c r="AJ993" s="141"/>
      <c r="AK993" s="141"/>
      <c r="AL993" s="145"/>
      <c r="AM993" s="145"/>
      <c r="AN993" s="145"/>
      <c r="AO993" s="217"/>
      <c r="AP993" s="141"/>
      <c r="AQ993" s="145"/>
      <c r="AR993" s="145"/>
      <c r="AS993" s="145"/>
      <c r="AT993" s="141"/>
      <c r="AU993" s="141"/>
      <c r="AV993" s="145"/>
      <c r="AW993" s="145"/>
      <c r="AX993" s="145"/>
      <c r="AY993" s="217">
        <v>250</v>
      </c>
      <c r="AZ993" s="145"/>
      <c r="BA993" s="145"/>
      <c r="BB993" s="290"/>
      <c r="BC993" s="212"/>
    </row>
    <row r="994" spans="1:55" ht="82.5" customHeight="1">
      <c r="A994" s="288"/>
      <c r="B994" s="287"/>
      <c r="C994" s="287"/>
      <c r="D994" s="213" t="s">
        <v>273</v>
      </c>
      <c r="E994" s="141">
        <f t="shared" ref="E994:E999" si="1177">H994+K994+N994+Q994+T994+W994+Z994+AE994+AJ994+AO994+AT994+AY994</f>
        <v>0</v>
      </c>
      <c r="F994" s="141">
        <f t="shared" si="1105"/>
        <v>0</v>
      </c>
      <c r="G994" s="145"/>
      <c r="H994" s="141"/>
      <c r="I994" s="141"/>
      <c r="J994" s="145"/>
      <c r="K994" s="141"/>
      <c r="L994" s="141"/>
      <c r="M994" s="145"/>
      <c r="N994" s="141"/>
      <c r="O994" s="141"/>
      <c r="P994" s="145"/>
      <c r="Q994" s="141"/>
      <c r="R994" s="141"/>
      <c r="S994" s="145"/>
      <c r="T994" s="141"/>
      <c r="U994" s="141"/>
      <c r="V994" s="145"/>
      <c r="W994" s="141"/>
      <c r="X994" s="141"/>
      <c r="Y994" s="145"/>
      <c r="Z994" s="141"/>
      <c r="AA994" s="141"/>
      <c r="AB994" s="145"/>
      <c r="AC994" s="145"/>
      <c r="AD994" s="145"/>
      <c r="AE994" s="141"/>
      <c r="AF994" s="141"/>
      <c r="AG994" s="145"/>
      <c r="AH994" s="145"/>
      <c r="AI994" s="145"/>
      <c r="AJ994" s="141"/>
      <c r="AK994" s="141"/>
      <c r="AL994" s="145"/>
      <c r="AM994" s="145"/>
      <c r="AN994" s="145"/>
      <c r="AO994" s="141"/>
      <c r="AP994" s="141"/>
      <c r="AQ994" s="145"/>
      <c r="AR994" s="145"/>
      <c r="AS994" s="145"/>
      <c r="AT994" s="141"/>
      <c r="AU994" s="141"/>
      <c r="AV994" s="145"/>
      <c r="AW994" s="145"/>
      <c r="AX994" s="145"/>
      <c r="AY994" s="145"/>
      <c r="AZ994" s="145"/>
      <c r="BA994" s="145"/>
      <c r="BB994" s="290"/>
      <c r="BC994" s="212"/>
    </row>
    <row r="995" spans="1:55" ht="22.5" customHeight="1">
      <c r="A995" s="288"/>
      <c r="B995" s="287"/>
      <c r="C995" s="287"/>
      <c r="D995" s="213" t="s">
        <v>268</v>
      </c>
      <c r="E995" s="141">
        <f t="shared" si="1177"/>
        <v>0</v>
      </c>
      <c r="F995" s="141">
        <f t="shared" si="1105"/>
        <v>0</v>
      </c>
      <c r="G995" s="145"/>
      <c r="H995" s="141"/>
      <c r="I995" s="141"/>
      <c r="J995" s="145"/>
      <c r="K995" s="141"/>
      <c r="L995" s="141"/>
      <c r="M995" s="145"/>
      <c r="N995" s="141"/>
      <c r="O995" s="141"/>
      <c r="P995" s="145"/>
      <c r="Q995" s="141"/>
      <c r="R995" s="141"/>
      <c r="S995" s="145"/>
      <c r="T995" s="141"/>
      <c r="U995" s="141"/>
      <c r="V995" s="145"/>
      <c r="W995" s="141"/>
      <c r="X995" s="141"/>
      <c r="Y995" s="145"/>
      <c r="Z995" s="141"/>
      <c r="AA995" s="141"/>
      <c r="AB995" s="145"/>
      <c r="AC995" s="145"/>
      <c r="AD995" s="145"/>
      <c r="AE995" s="141"/>
      <c r="AF995" s="141"/>
      <c r="AG995" s="145"/>
      <c r="AH995" s="145"/>
      <c r="AI995" s="145"/>
      <c r="AJ995" s="141"/>
      <c r="AK995" s="141"/>
      <c r="AL995" s="145"/>
      <c r="AM995" s="145"/>
      <c r="AN995" s="145"/>
      <c r="AO995" s="141"/>
      <c r="AP995" s="141"/>
      <c r="AQ995" s="145"/>
      <c r="AR995" s="145"/>
      <c r="AS995" s="145"/>
      <c r="AT995" s="141"/>
      <c r="AU995" s="141"/>
      <c r="AV995" s="145"/>
      <c r="AW995" s="145"/>
      <c r="AX995" s="145"/>
      <c r="AY995" s="145"/>
      <c r="AZ995" s="145"/>
      <c r="BA995" s="145"/>
      <c r="BB995" s="290"/>
      <c r="BC995" s="212"/>
    </row>
    <row r="996" spans="1:55" ht="31.2">
      <c r="A996" s="288"/>
      <c r="B996" s="287"/>
      <c r="C996" s="287"/>
      <c r="D996" s="216" t="s">
        <v>43</v>
      </c>
      <c r="E996" s="141">
        <f t="shared" si="1177"/>
        <v>0</v>
      </c>
      <c r="F996" s="141">
        <f t="shared" si="1105"/>
        <v>0</v>
      </c>
      <c r="G996" s="145"/>
      <c r="H996" s="141"/>
      <c r="I996" s="141"/>
      <c r="J996" s="145"/>
      <c r="K996" s="141"/>
      <c r="L996" s="141"/>
      <c r="M996" s="145"/>
      <c r="N996" s="141"/>
      <c r="O996" s="141"/>
      <c r="P996" s="145"/>
      <c r="Q996" s="141"/>
      <c r="R996" s="141"/>
      <c r="S996" s="145"/>
      <c r="T996" s="141"/>
      <c r="U996" s="141"/>
      <c r="V996" s="145"/>
      <c r="W996" s="141"/>
      <c r="X996" s="141"/>
      <c r="Y996" s="145"/>
      <c r="Z996" s="141"/>
      <c r="AA996" s="141"/>
      <c r="AB996" s="145"/>
      <c r="AC996" s="145"/>
      <c r="AD996" s="145"/>
      <c r="AE996" s="141"/>
      <c r="AF996" s="141"/>
      <c r="AG996" s="145"/>
      <c r="AH996" s="145"/>
      <c r="AI996" s="145"/>
      <c r="AJ996" s="141"/>
      <c r="AK996" s="141"/>
      <c r="AL996" s="145"/>
      <c r="AM996" s="145"/>
      <c r="AN996" s="145"/>
      <c r="AO996" s="141"/>
      <c r="AP996" s="141"/>
      <c r="AQ996" s="145"/>
      <c r="AR996" s="145"/>
      <c r="AS996" s="145"/>
      <c r="AT996" s="141"/>
      <c r="AU996" s="141"/>
      <c r="AV996" s="145"/>
      <c r="AW996" s="145"/>
      <c r="AX996" s="145"/>
      <c r="AY996" s="145"/>
      <c r="AZ996" s="145"/>
      <c r="BA996" s="145"/>
      <c r="BB996" s="291"/>
      <c r="BC996" s="212"/>
    </row>
    <row r="997" spans="1:55" ht="22.5" customHeight="1">
      <c r="A997" s="288" t="s">
        <v>588</v>
      </c>
      <c r="B997" s="287" t="s">
        <v>604</v>
      </c>
      <c r="C997" s="287" t="s">
        <v>292</v>
      </c>
      <c r="D997" s="148" t="s">
        <v>41</v>
      </c>
      <c r="E997" s="141">
        <f t="shared" si="1177"/>
        <v>1121.3</v>
      </c>
      <c r="F997" s="141">
        <f t="shared" si="1105"/>
        <v>0</v>
      </c>
      <c r="G997" s="145"/>
      <c r="H997" s="141">
        <f>H998+H999+H1000+H1002+H1003</f>
        <v>0</v>
      </c>
      <c r="I997" s="141">
        <f t="shared" ref="I997" si="1178">I998+I999+I1000+I1002+I1003</f>
        <v>0</v>
      </c>
      <c r="J997" s="141"/>
      <c r="K997" s="141">
        <f t="shared" ref="K997:L997" si="1179">K998+K999+K1000+K1002+K1003</f>
        <v>0</v>
      </c>
      <c r="L997" s="141">
        <f t="shared" si="1179"/>
        <v>0</v>
      </c>
      <c r="M997" s="141"/>
      <c r="N997" s="141">
        <f t="shared" ref="N997:O997" si="1180">N998+N999+N1000+N1002+N1003</f>
        <v>0</v>
      </c>
      <c r="O997" s="141">
        <f t="shared" si="1180"/>
        <v>0</v>
      </c>
      <c r="P997" s="141"/>
      <c r="Q997" s="141">
        <f t="shared" ref="Q997:R997" si="1181">Q998+Q999+Q1000+Q1002+Q1003</f>
        <v>0</v>
      </c>
      <c r="R997" s="141">
        <f t="shared" si="1181"/>
        <v>0</v>
      </c>
      <c r="S997" s="141"/>
      <c r="T997" s="141">
        <f t="shared" ref="T997:U997" si="1182">T998+T999+T1000+T1002+T1003</f>
        <v>0</v>
      </c>
      <c r="U997" s="141">
        <f t="shared" si="1182"/>
        <v>0</v>
      </c>
      <c r="V997" s="141"/>
      <c r="W997" s="141">
        <f t="shared" ref="W997:X997" si="1183">W998+W999+W1000+W1002+W1003</f>
        <v>0</v>
      </c>
      <c r="X997" s="141">
        <f t="shared" si="1183"/>
        <v>0</v>
      </c>
      <c r="Y997" s="141"/>
      <c r="Z997" s="141">
        <f t="shared" ref="Z997:AC997" si="1184">Z998+Z999+Z1000+Z1002+Z1003</f>
        <v>0</v>
      </c>
      <c r="AA997" s="141">
        <f t="shared" si="1184"/>
        <v>0</v>
      </c>
      <c r="AB997" s="141">
        <f t="shared" si="1184"/>
        <v>0</v>
      </c>
      <c r="AC997" s="141">
        <f t="shared" si="1184"/>
        <v>0</v>
      </c>
      <c r="AD997" s="141"/>
      <c r="AE997" s="141">
        <f t="shared" ref="AE997:AH997" si="1185">AE998+AE999+AE1000+AE1002+AE1003</f>
        <v>0</v>
      </c>
      <c r="AF997" s="141">
        <f t="shared" si="1185"/>
        <v>0</v>
      </c>
      <c r="AG997" s="141">
        <f t="shared" si="1185"/>
        <v>0</v>
      </c>
      <c r="AH997" s="141">
        <f t="shared" si="1185"/>
        <v>0</v>
      </c>
      <c r="AI997" s="141"/>
      <c r="AJ997" s="141">
        <f t="shared" ref="AJ997:AM997" si="1186">AJ998+AJ999+AJ1000+AJ1002+AJ1003</f>
        <v>0</v>
      </c>
      <c r="AK997" s="141">
        <f t="shared" si="1186"/>
        <v>0</v>
      </c>
      <c r="AL997" s="141">
        <f t="shared" si="1186"/>
        <v>0</v>
      </c>
      <c r="AM997" s="141">
        <f t="shared" si="1186"/>
        <v>0</v>
      </c>
      <c r="AN997" s="141"/>
      <c r="AO997" s="141">
        <f t="shared" ref="AO997:AR997" si="1187">AO998+AO999+AO1000+AO1002+AO1003</f>
        <v>0</v>
      </c>
      <c r="AP997" s="141">
        <f t="shared" si="1187"/>
        <v>0</v>
      </c>
      <c r="AQ997" s="141">
        <f t="shared" si="1187"/>
        <v>0</v>
      </c>
      <c r="AR997" s="141">
        <f t="shared" si="1187"/>
        <v>0</v>
      </c>
      <c r="AS997" s="141"/>
      <c r="AT997" s="141">
        <f t="shared" ref="AT997:AU997" si="1188">AT998+AT999+AT1000+AT1002+AT1003</f>
        <v>0</v>
      </c>
      <c r="AU997" s="141">
        <f t="shared" si="1188"/>
        <v>0</v>
      </c>
      <c r="AV997" s="141">
        <f t="shared" ref="AV997:AW997" si="1189">AV998+AV999+AV1000+AV1002+AV1003</f>
        <v>0</v>
      </c>
      <c r="AW997" s="141">
        <f t="shared" si="1189"/>
        <v>0</v>
      </c>
      <c r="AX997" s="141"/>
      <c r="AY997" s="141">
        <f t="shared" ref="AY997:AZ997" si="1190">AY998+AY999+AY1000+AY1002+AY1003</f>
        <v>1121.3</v>
      </c>
      <c r="AZ997" s="141">
        <f t="shared" si="1190"/>
        <v>0</v>
      </c>
      <c r="BA997" s="145"/>
      <c r="BB997" s="289" t="s">
        <v>408</v>
      </c>
      <c r="BC997" s="212"/>
    </row>
    <row r="998" spans="1:55" ht="32.25" customHeight="1">
      <c r="A998" s="288"/>
      <c r="B998" s="287"/>
      <c r="C998" s="287"/>
      <c r="D998" s="146" t="s">
        <v>37</v>
      </c>
      <c r="E998" s="141">
        <f t="shared" si="1177"/>
        <v>0</v>
      </c>
      <c r="F998" s="141">
        <f t="shared" si="1105"/>
        <v>0</v>
      </c>
      <c r="G998" s="145"/>
      <c r="H998" s="141"/>
      <c r="I998" s="141"/>
      <c r="J998" s="145"/>
      <c r="K998" s="141"/>
      <c r="L998" s="141"/>
      <c r="M998" s="145"/>
      <c r="N998" s="141"/>
      <c r="O998" s="141"/>
      <c r="P998" s="145"/>
      <c r="Q998" s="141"/>
      <c r="R998" s="141"/>
      <c r="S998" s="145"/>
      <c r="T998" s="141"/>
      <c r="U998" s="141"/>
      <c r="V998" s="145"/>
      <c r="W998" s="141"/>
      <c r="X998" s="141"/>
      <c r="Y998" s="145"/>
      <c r="Z998" s="141"/>
      <c r="AA998" s="141"/>
      <c r="AB998" s="145"/>
      <c r="AC998" s="145"/>
      <c r="AD998" s="145"/>
      <c r="AE998" s="141"/>
      <c r="AF998" s="141"/>
      <c r="AG998" s="145"/>
      <c r="AH998" s="145"/>
      <c r="AI998" s="145"/>
      <c r="AJ998" s="141"/>
      <c r="AK998" s="141"/>
      <c r="AL998" s="145"/>
      <c r="AM998" s="145"/>
      <c r="AN998" s="145"/>
      <c r="AO998" s="217"/>
      <c r="AP998" s="141"/>
      <c r="AQ998" s="145"/>
      <c r="AR998" s="145"/>
      <c r="AS998" s="145"/>
      <c r="AT998" s="141"/>
      <c r="AU998" s="141"/>
      <c r="AV998" s="145"/>
      <c r="AW998" s="145"/>
      <c r="AX998" s="145"/>
      <c r="AY998" s="141"/>
      <c r="AZ998" s="145"/>
      <c r="BA998" s="145"/>
      <c r="BB998" s="290"/>
      <c r="BC998" s="212"/>
    </row>
    <row r="999" spans="1:55" ht="50.25" customHeight="1">
      <c r="A999" s="288"/>
      <c r="B999" s="287"/>
      <c r="C999" s="287"/>
      <c r="D999" s="168" t="s">
        <v>2</v>
      </c>
      <c r="E999" s="228">
        <f t="shared" si="1177"/>
        <v>0</v>
      </c>
      <c r="F999" s="211">
        <f t="shared" si="1105"/>
        <v>0</v>
      </c>
      <c r="G999" s="145"/>
      <c r="H999" s="141"/>
      <c r="I999" s="141"/>
      <c r="J999" s="145"/>
      <c r="K999" s="141"/>
      <c r="L999" s="141"/>
      <c r="M999" s="145"/>
      <c r="N999" s="141"/>
      <c r="O999" s="141"/>
      <c r="P999" s="145"/>
      <c r="Q999" s="141"/>
      <c r="R999" s="141"/>
      <c r="S999" s="145"/>
      <c r="T999" s="141"/>
      <c r="U999" s="141"/>
      <c r="V999" s="145"/>
      <c r="W999" s="141"/>
      <c r="X999" s="141"/>
      <c r="Y999" s="145"/>
      <c r="Z999" s="141"/>
      <c r="AA999" s="141"/>
      <c r="AB999" s="145"/>
      <c r="AC999" s="145"/>
      <c r="AD999" s="145"/>
      <c r="AE999" s="141"/>
      <c r="AF999" s="141"/>
      <c r="AG999" s="145"/>
      <c r="AH999" s="145"/>
      <c r="AI999" s="145"/>
      <c r="AJ999" s="141"/>
      <c r="AK999" s="141"/>
      <c r="AL999" s="145"/>
      <c r="AM999" s="145"/>
      <c r="AN999" s="145"/>
      <c r="AO999" s="217"/>
      <c r="AP999" s="141"/>
      <c r="AQ999" s="145"/>
      <c r="AR999" s="145"/>
      <c r="AS999" s="145"/>
      <c r="AT999" s="141"/>
      <c r="AU999" s="141"/>
      <c r="AV999" s="145"/>
      <c r="AW999" s="145"/>
      <c r="AX999" s="145"/>
      <c r="AY999" s="217"/>
      <c r="AZ999" s="145"/>
      <c r="BA999" s="145"/>
      <c r="BB999" s="290"/>
      <c r="BC999" s="212"/>
    </row>
    <row r="1000" spans="1:55" ht="22.5" customHeight="1">
      <c r="A1000" s="288"/>
      <c r="B1000" s="287"/>
      <c r="C1000" s="287"/>
      <c r="D1000" s="213" t="s">
        <v>267</v>
      </c>
      <c r="E1000" s="141">
        <f>H1000+K1000+N1000+Q1000+T1000+W1000+Z1000+AE1000+AJ1000+AO1000+AT1000+AY1000</f>
        <v>1121.3</v>
      </c>
      <c r="F1000" s="141">
        <f t="shared" si="1105"/>
        <v>0</v>
      </c>
      <c r="G1000" s="145"/>
      <c r="H1000" s="141"/>
      <c r="I1000" s="141"/>
      <c r="J1000" s="145"/>
      <c r="K1000" s="141"/>
      <c r="L1000" s="141"/>
      <c r="M1000" s="145"/>
      <c r="N1000" s="141"/>
      <c r="O1000" s="141"/>
      <c r="P1000" s="145"/>
      <c r="Q1000" s="141"/>
      <c r="R1000" s="141"/>
      <c r="S1000" s="145"/>
      <c r="T1000" s="141"/>
      <c r="U1000" s="141"/>
      <c r="V1000" s="145"/>
      <c r="W1000" s="141"/>
      <c r="X1000" s="141"/>
      <c r="Y1000" s="145"/>
      <c r="Z1000" s="141"/>
      <c r="AA1000" s="141"/>
      <c r="AB1000" s="145"/>
      <c r="AC1000" s="145"/>
      <c r="AD1000" s="145"/>
      <c r="AE1000" s="141"/>
      <c r="AF1000" s="141"/>
      <c r="AG1000" s="145"/>
      <c r="AH1000" s="145"/>
      <c r="AI1000" s="145"/>
      <c r="AJ1000" s="141"/>
      <c r="AK1000" s="141"/>
      <c r="AL1000" s="145"/>
      <c r="AM1000" s="145"/>
      <c r="AN1000" s="145"/>
      <c r="AO1000" s="217"/>
      <c r="AP1000" s="141"/>
      <c r="AQ1000" s="145"/>
      <c r="AR1000" s="145"/>
      <c r="AS1000" s="145"/>
      <c r="AT1000" s="141"/>
      <c r="AU1000" s="141"/>
      <c r="AV1000" s="145"/>
      <c r="AW1000" s="145"/>
      <c r="AX1000" s="145"/>
      <c r="AY1000" s="217">
        <v>1121.3</v>
      </c>
      <c r="AZ1000" s="141"/>
      <c r="BA1000" s="145"/>
      <c r="BB1000" s="290"/>
      <c r="BC1000" s="212"/>
    </row>
    <row r="1001" spans="1:55" ht="82.5" customHeight="1">
      <c r="A1001" s="288"/>
      <c r="B1001" s="287"/>
      <c r="C1001" s="287"/>
      <c r="D1001" s="213" t="s">
        <v>273</v>
      </c>
      <c r="E1001" s="141">
        <f t="shared" ref="E1001:E1125" si="1191">H1001+K1001+N1001+Q1001+T1001+W1001+Z1001+AE1001+AJ1001+AO1001+AT1001+AY1001</f>
        <v>0</v>
      </c>
      <c r="F1001" s="141">
        <f t="shared" si="1105"/>
        <v>0</v>
      </c>
      <c r="G1001" s="145"/>
      <c r="H1001" s="141"/>
      <c r="I1001" s="141"/>
      <c r="J1001" s="145"/>
      <c r="K1001" s="141"/>
      <c r="L1001" s="141"/>
      <c r="M1001" s="145"/>
      <c r="N1001" s="141"/>
      <c r="O1001" s="141"/>
      <c r="P1001" s="145"/>
      <c r="Q1001" s="141"/>
      <c r="R1001" s="141"/>
      <c r="S1001" s="145"/>
      <c r="T1001" s="141"/>
      <c r="U1001" s="141"/>
      <c r="V1001" s="145"/>
      <c r="W1001" s="141"/>
      <c r="X1001" s="141"/>
      <c r="Y1001" s="145"/>
      <c r="Z1001" s="141"/>
      <c r="AA1001" s="141"/>
      <c r="AB1001" s="145"/>
      <c r="AC1001" s="145"/>
      <c r="AD1001" s="145"/>
      <c r="AE1001" s="141"/>
      <c r="AF1001" s="141"/>
      <c r="AG1001" s="145"/>
      <c r="AH1001" s="145"/>
      <c r="AI1001" s="145"/>
      <c r="AJ1001" s="141"/>
      <c r="AK1001" s="141"/>
      <c r="AL1001" s="145"/>
      <c r="AM1001" s="145"/>
      <c r="AN1001" s="145"/>
      <c r="AO1001" s="141"/>
      <c r="AP1001" s="141"/>
      <c r="AQ1001" s="145"/>
      <c r="AR1001" s="145"/>
      <c r="AS1001" s="145"/>
      <c r="AT1001" s="141"/>
      <c r="AU1001" s="141"/>
      <c r="AV1001" s="145"/>
      <c r="AW1001" s="145"/>
      <c r="AX1001" s="145"/>
      <c r="AY1001" s="145"/>
      <c r="AZ1001" s="145"/>
      <c r="BA1001" s="145"/>
      <c r="BB1001" s="290"/>
      <c r="BC1001" s="212"/>
    </row>
    <row r="1002" spans="1:55" ht="22.5" customHeight="1">
      <c r="A1002" s="288"/>
      <c r="B1002" s="287"/>
      <c r="C1002" s="287"/>
      <c r="D1002" s="213" t="s">
        <v>268</v>
      </c>
      <c r="E1002" s="141">
        <f t="shared" si="1191"/>
        <v>0</v>
      </c>
      <c r="F1002" s="141">
        <f t="shared" si="1105"/>
        <v>0</v>
      </c>
      <c r="G1002" s="145"/>
      <c r="H1002" s="141"/>
      <c r="I1002" s="141"/>
      <c r="J1002" s="145"/>
      <c r="K1002" s="141"/>
      <c r="L1002" s="141"/>
      <c r="M1002" s="145"/>
      <c r="N1002" s="141"/>
      <c r="O1002" s="141"/>
      <c r="P1002" s="145"/>
      <c r="Q1002" s="141"/>
      <c r="R1002" s="141"/>
      <c r="S1002" s="145"/>
      <c r="T1002" s="141"/>
      <c r="U1002" s="141"/>
      <c r="V1002" s="145"/>
      <c r="W1002" s="141"/>
      <c r="X1002" s="141"/>
      <c r="Y1002" s="145"/>
      <c r="Z1002" s="141"/>
      <c r="AA1002" s="141"/>
      <c r="AB1002" s="145"/>
      <c r="AC1002" s="145"/>
      <c r="AD1002" s="145"/>
      <c r="AE1002" s="141"/>
      <c r="AF1002" s="141"/>
      <c r="AG1002" s="145"/>
      <c r="AH1002" s="145"/>
      <c r="AI1002" s="145"/>
      <c r="AJ1002" s="141"/>
      <c r="AK1002" s="141"/>
      <c r="AL1002" s="145"/>
      <c r="AM1002" s="145"/>
      <c r="AN1002" s="145"/>
      <c r="AO1002" s="141"/>
      <c r="AP1002" s="141"/>
      <c r="AQ1002" s="145"/>
      <c r="AR1002" s="145"/>
      <c r="AS1002" s="145"/>
      <c r="AT1002" s="141"/>
      <c r="AU1002" s="141"/>
      <c r="AV1002" s="145"/>
      <c r="AW1002" s="145"/>
      <c r="AX1002" s="145"/>
      <c r="AY1002" s="145"/>
      <c r="AZ1002" s="145"/>
      <c r="BA1002" s="145"/>
      <c r="BB1002" s="290"/>
      <c r="BC1002" s="212"/>
    </row>
    <row r="1003" spans="1:55" ht="31.2">
      <c r="A1003" s="288"/>
      <c r="B1003" s="287"/>
      <c r="C1003" s="287"/>
      <c r="D1003" s="216" t="s">
        <v>43</v>
      </c>
      <c r="E1003" s="141">
        <f t="shared" si="1191"/>
        <v>0</v>
      </c>
      <c r="F1003" s="141">
        <f t="shared" si="1105"/>
        <v>0</v>
      </c>
      <c r="G1003" s="145"/>
      <c r="H1003" s="141"/>
      <c r="I1003" s="141"/>
      <c r="J1003" s="145"/>
      <c r="K1003" s="141"/>
      <c r="L1003" s="141"/>
      <c r="M1003" s="145"/>
      <c r="N1003" s="141"/>
      <c r="O1003" s="141"/>
      <c r="P1003" s="145"/>
      <c r="Q1003" s="141"/>
      <c r="R1003" s="141"/>
      <c r="S1003" s="145"/>
      <c r="T1003" s="141"/>
      <c r="U1003" s="141"/>
      <c r="V1003" s="145"/>
      <c r="W1003" s="141"/>
      <c r="X1003" s="141"/>
      <c r="Y1003" s="145"/>
      <c r="Z1003" s="141"/>
      <c r="AA1003" s="141"/>
      <c r="AB1003" s="145"/>
      <c r="AC1003" s="145"/>
      <c r="AD1003" s="145"/>
      <c r="AE1003" s="141"/>
      <c r="AF1003" s="141"/>
      <c r="AG1003" s="145"/>
      <c r="AH1003" s="145"/>
      <c r="AI1003" s="145"/>
      <c r="AJ1003" s="141"/>
      <c r="AK1003" s="141"/>
      <c r="AL1003" s="145"/>
      <c r="AM1003" s="145"/>
      <c r="AN1003" s="145"/>
      <c r="AO1003" s="141"/>
      <c r="AP1003" s="141"/>
      <c r="AQ1003" s="145"/>
      <c r="AR1003" s="145"/>
      <c r="AS1003" s="145"/>
      <c r="AT1003" s="141"/>
      <c r="AU1003" s="141"/>
      <c r="AV1003" s="145"/>
      <c r="AW1003" s="145"/>
      <c r="AX1003" s="145"/>
      <c r="AY1003" s="145"/>
      <c r="AZ1003" s="145"/>
      <c r="BA1003" s="145"/>
      <c r="BB1003" s="291"/>
      <c r="BC1003" s="212"/>
    </row>
    <row r="1004" spans="1:55" ht="22.5" customHeight="1">
      <c r="A1004" s="288" t="s">
        <v>582</v>
      </c>
      <c r="B1004" s="287" t="s">
        <v>605</v>
      </c>
      <c r="C1004" s="287" t="s">
        <v>292</v>
      </c>
      <c r="D1004" s="148" t="s">
        <v>41</v>
      </c>
      <c r="E1004" s="141">
        <f t="shared" si="1191"/>
        <v>1000</v>
      </c>
      <c r="F1004" s="141">
        <f t="shared" ref="F1004:F1010" si="1192">I1004+L1004+O1004+R1004+U1004+X1004+AA1004+AF1004+AK1004+AP1004+AU1004+AZ1004</f>
        <v>0</v>
      </c>
      <c r="G1004" s="145"/>
      <c r="H1004" s="141">
        <f>H1005+H1006+H1007+H1009+H1010</f>
        <v>0</v>
      </c>
      <c r="I1004" s="141">
        <f t="shared" ref="I1004" si="1193">I1005+I1006+I1007+I1009+I1010</f>
        <v>0</v>
      </c>
      <c r="J1004" s="141"/>
      <c r="K1004" s="141">
        <f t="shared" ref="K1004:L1004" si="1194">K1005+K1006+K1007+K1009+K1010</f>
        <v>0</v>
      </c>
      <c r="L1004" s="141">
        <f t="shared" si="1194"/>
        <v>0</v>
      </c>
      <c r="M1004" s="141"/>
      <c r="N1004" s="141">
        <f t="shared" ref="N1004:O1004" si="1195">N1005+N1006+N1007+N1009+N1010</f>
        <v>0</v>
      </c>
      <c r="O1004" s="141">
        <f t="shared" si="1195"/>
        <v>0</v>
      </c>
      <c r="P1004" s="141"/>
      <c r="Q1004" s="141">
        <f t="shared" ref="Q1004:R1004" si="1196">Q1005+Q1006+Q1007+Q1009+Q1010</f>
        <v>0</v>
      </c>
      <c r="R1004" s="141">
        <f t="shared" si="1196"/>
        <v>0</v>
      </c>
      <c r="S1004" s="141"/>
      <c r="T1004" s="141">
        <f t="shared" ref="T1004:U1004" si="1197">T1005+T1006+T1007+T1009+T1010</f>
        <v>0</v>
      </c>
      <c r="U1004" s="141">
        <f t="shared" si="1197"/>
        <v>0</v>
      </c>
      <c r="V1004" s="141"/>
      <c r="W1004" s="141">
        <f t="shared" ref="W1004:X1004" si="1198">W1005+W1006+W1007+W1009+W1010</f>
        <v>0</v>
      </c>
      <c r="X1004" s="141">
        <f t="shared" si="1198"/>
        <v>0</v>
      </c>
      <c r="Y1004" s="141"/>
      <c r="Z1004" s="141">
        <f t="shared" ref="Z1004:AC1004" si="1199">Z1005+Z1006+Z1007+Z1009+Z1010</f>
        <v>0</v>
      </c>
      <c r="AA1004" s="141">
        <f t="shared" si="1199"/>
        <v>0</v>
      </c>
      <c r="AB1004" s="141">
        <f t="shared" si="1199"/>
        <v>0</v>
      </c>
      <c r="AC1004" s="141">
        <f t="shared" si="1199"/>
        <v>0</v>
      </c>
      <c r="AD1004" s="141"/>
      <c r="AE1004" s="141">
        <f t="shared" ref="AE1004:AH1004" si="1200">AE1005+AE1006+AE1007+AE1009+AE1010</f>
        <v>0</v>
      </c>
      <c r="AF1004" s="141">
        <f t="shared" si="1200"/>
        <v>0</v>
      </c>
      <c r="AG1004" s="141">
        <f t="shared" si="1200"/>
        <v>0</v>
      </c>
      <c r="AH1004" s="141">
        <f t="shared" si="1200"/>
        <v>0</v>
      </c>
      <c r="AI1004" s="141"/>
      <c r="AJ1004" s="141">
        <f t="shared" ref="AJ1004:AM1004" si="1201">AJ1005+AJ1006+AJ1007+AJ1009+AJ1010</f>
        <v>0</v>
      </c>
      <c r="AK1004" s="141">
        <f t="shared" si="1201"/>
        <v>0</v>
      </c>
      <c r="AL1004" s="141">
        <f t="shared" si="1201"/>
        <v>0</v>
      </c>
      <c r="AM1004" s="141">
        <f t="shared" si="1201"/>
        <v>0</v>
      </c>
      <c r="AN1004" s="141"/>
      <c r="AO1004" s="141">
        <f t="shared" ref="AO1004:AR1004" si="1202">AO1005+AO1006+AO1007+AO1009+AO1010</f>
        <v>0</v>
      </c>
      <c r="AP1004" s="141">
        <f t="shared" si="1202"/>
        <v>0</v>
      </c>
      <c r="AQ1004" s="141">
        <f t="shared" si="1202"/>
        <v>0</v>
      </c>
      <c r="AR1004" s="141">
        <f t="shared" si="1202"/>
        <v>0</v>
      </c>
      <c r="AS1004" s="141"/>
      <c r="AT1004" s="141">
        <f t="shared" ref="AT1004:AW1004" si="1203">AT1005+AT1006+AT1007+AT1009+AT1010</f>
        <v>0</v>
      </c>
      <c r="AU1004" s="141">
        <f t="shared" si="1203"/>
        <v>0</v>
      </c>
      <c r="AV1004" s="141">
        <f t="shared" si="1203"/>
        <v>0</v>
      </c>
      <c r="AW1004" s="141">
        <f t="shared" si="1203"/>
        <v>0</v>
      </c>
      <c r="AX1004" s="141"/>
      <c r="AY1004" s="141">
        <f t="shared" ref="AY1004:AZ1004" si="1204">AY1005+AY1006+AY1007+AY1009+AY1010</f>
        <v>1000</v>
      </c>
      <c r="AZ1004" s="141">
        <f t="shared" si="1204"/>
        <v>0</v>
      </c>
      <c r="BA1004" s="145"/>
      <c r="BB1004" s="289" t="s">
        <v>408</v>
      </c>
      <c r="BC1004" s="233"/>
    </row>
    <row r="1005" spans="1:55" ht="32.25" customHeight="1">
      <c r="A1005" s="288"/>
      <c r="B1005" s="287"/>
      <c r="C1005" s="287"/>
      <c r="D1005" s="146" t="s">
        <v>37</v>
      </c>
      <c r="E1005" s="141">
        <f t="shared" si="1191"/>
        <v>120</v>
      </c>
      <c r="F1005" s="141">
        <f t="shared" si="1192"/>
        <v>0</v>
      </c>
      <c r="G1005" s="145"/>
      <c r="H1005" s="141"/>
      <c r="I1005" s="141"/>
      <c r="J1005" s="145"/>
      <c r="K1005" s="141"/>
      <c r="L1005" s="141"/>
      <c r="M1005" s="145"/>
      <c r="N1005" s="141"/>
      <c r="O1005" s="141"/>
      <c r="P1005" s="145"/>
      <c r="Q1005" s="141"/>
      <c r="R1005" s="141"/>
      <c r="S1005" s="145"/>
      <c r="T1005" s="141"/>
      <c r="U1005" s="141"/>
      <c r="V1005" s="145"/>
      <c r="W1005" s="141"/>
      <c r="X1005" s="141"/>
      <c r="Y1005" s="145"/>
      <c r="Z1005" s="141"/>
      <c r="AA1005" s="141"/>
      <c r="AB1005" s="145"/>
      <c r="AC1005" s="145"/>
      <c r="AD1005" s="145"/>
      <c r="AE1005" s="141"/>
      <c r="AF1005" s="141"/>
      <c r="AG1005" s="145"/>
      <c r="AH1005" s="145"/>
      <c r="AI1005" s="145"/>
      <c r="AJ1005" s="141"/>
      <c r="AK1005" s="141"/>
      <c r="AL1005" s="145"/>
      <c r="AM1005" s="145"/>
      <c r="AN1005" s="145"/>
      <c r="AO1005" s="217"/>
      <c r="AP1005" s="141"/>
      <c r="AQ1005" s="145"/>
      <c r="AR1005" s="145"/>
      <c r="AS1005" s="145"/>
      <c r="AT1005" s="141"/>
      <c r="AU1005" s="141"/>
      <c r="AV1005" s="145"/>
      <c r="AW1005" s="145"/>
      <c r="AX1005" s="145"/>
      <c r="AY1005" s="217">
        <v>120</v>
      </c>
      <c r="AZ1005" s="145"/>
      <c r="BA1005" s="145"/>
      <c r="BB1005" s="290"/>
      <c r="BC1005" s="233"/>
    </row>
    <row r="1006" spans="1:55" ht="50.25" customHeight="1">
      <c r="A1006" s="288"/>
      <c r="B1006" s="287"/>
      <c r="C1006" s="287"/>
      <c r="D1006" s="168" t="s">
        <v>2</v>
      </c>
      <c r="E1006" s="228">
        <f t="shared" si="1191"/>
        <v>280</v>
      </c>
      <c r="F1006" s="211">
        <f t="shared" si="1192"/>
        <v>0</v>
      </c>
      <c r="G1006" s="145"/>
      <c r="H1006" s="141"/>
      <c r="I1006" s="141"/>
      <c r="J1006" s="145"/>
      <c r="K1006" s="141"/>
      <c r="L1006" s="141"/>
      <c r="M1006" s="145"/>
      <c r="N1006" s="141"/>
      <c r="O1006" s="141"/>
      <c r="P1006" s="145"/>
      <c r="Q1006" s="141"/>
      <c r="R1006" s="141"/>
      <c r="S1006" s="145"/>
      <c r="T1006" s="141"/>
      <c r="U1006" s="141"/>
      <c r="V1006" s="145"/>
      <c r="W1006" s="141"/>
      <c r="X1006" s="141"/>
      <c r="Y1006" s="145"/>
      <c r="Z1006" s="141"/>
      <c r="AA1006" s="141"/>
      <c r="AB1006" s="145"/>
      <c r="AC1006" s="145"/>
      <c r="AD1006" s="145"/>
      <c r="AE1006" s="141"/>
      <c r="AF1006" s="141"/>
      <c r="AG1006" s="145"/>
      <c r="AH1006" s="145"/>
      <c r="AI1006" s="145"/>
      <c r="AJ1006" s="141"/>
      <c r="AK1006" s="141"/>
      <c r="AL1006" s="145"/>
      <c r="AM1006" s="145"/>
      <c r="AN1006" s="145"/>
      <c r="AO1006" s="217"/>
      <c r="AP1006" s="141"/>
      <c r="AQ1006" s="145"/>
      <c r="AR1006" s="145"/>
      <c r="AS1006" s="145"/>
      <c r="AT1006" s="141"/>
      <c r="AU1006" s="141"/>
      <c r="AV1006" s="145"/>
      <c r="AW1006" s="145"/>
      <c r="AX1006" s="145"/>
      <c r="AY1006" s="217">
        <v>280</v>
      </c>
      <c r="AZ1006" s="145"/>
      <c r="BA1006" s="145"/>
      <c r="BB1006" s="290"/>
      <c r="BC1006" s="233"/>
    </row>
    <row r="1007" spans="1:55" ht="22.5" customHeight="1">
      <c r="A1007" s="288"/>
      <c r="B1007" s="287"/>
      <c r="C1007" s="287"/>
      <c r="D1007" s="232" t="s">
        <v>267</v>
      </c>
      <c r="E1007" s="141">
        <f>H1007+K1007+N1007+Q1007+T1007+W1007+Z1007+AE1007+AJ1007+AO1007+AT1007+AY1007</f>
        <v>600</v>
      </c>
      <c r="F1007" s="141">
        <f t="shared" si="1192"/>
        <v>0</v>
      </c>
      <c r="G1007" s="145"/>
      <c r="H1007" s="141"/>
      <c r="I1007" s="141"/>
      <c r="J1007" s="145"/>
      <c r="K1007" s="141"/>
      <c r="L1007" s="141"/>
      <c r="M1007" s="145"/>
      <c r="N1007" s="141"/>
      <c r="O1007" s="141"/>
      <c r="P1007" s="145"/>
      <c r="Q1007" s="141"/>
      <c r="R1007" s="141"/>
      <c r="S1007" s="145"/>
      <c r="T1007" s="141"/>
      <c r="U1007" s="141"/>
      <c r="V1007" s="145"/>
      <c r="W1007" s="141"/>
      <c r="X1007" s="141"/>
      <c r="Y1007" s="145"/>
      <c r="Z1007" s="141"/>
      <c r="AA1007" s="141"/>
      <c r="AB1007" s="145"/>
      <c r="AC1007" s="145"/>
      <c r="AD1007" s="145"/>
      <c r="AE1007" s="141"/>
      <c r="AF1007" s="141"/>
      <c r="AG1007" s="145"/>
      <c r="AH1007" s="145"/>
      <c r="AI1007" s="145"/>
      <c r="AJ1007" s="141"/>
      <c r="AK1007" s="141"/>
      <c r="AL1007" s="145"/>
      <c r="AM1007" s="145"/>
      <c r="AN1007" s="145"/>
      <c r="AO1007" s="217"/>
      <c r="AP1007" s="141"/>
      <c r="AQ1007" s="145"/>
      <c r="AR1007" s="145"/>
      <c r="AS1007" s="145"/>
      <c r="AT1007" s="141"/>
      <c r="AU1007" s="141"/>
      <c r="AV1007" s="145"/>
      <c r="AW1007" s="145"/>
      <c r="AX1007" s="145"/>
      <c r="AY1007" s="217">
        <v>600</v>
      </c>
      <c r="AZ1007" s="141"/>
      <c r="BA1007" s="145"/>
      <c r="BB1007" s="290"/>
      <c r="BC1007" s="233"/>
    </row>
    <row r="1008" spans="1:55" ht="82.5" customHeight="1">
      <c r="A1008" s="288"/>
      <c r="B1008" s="287"/>
      <c r="C1008" s="287"/>
      <c r="D1008" s="232" t="s">
        <v>273</v>
      </c>
      <c r="E1008" s="141">
        <f t="shared" ref="E1008:E1010" si="1205">H1008+K1008+N1008+Q1008+T1008+W1008+Z1008+AE1008+AJ1008+AO1008+AT1008+AY1008</f>
        <v>0</v>
      </c>
      <c r="F1008" s="141">
        <f t="shared" si="1192"/>
        <v>0</v>
      </c>
      <c r="G1008" s="145"/>
      <c r="H1008" s="141"/>
      <c r="I1008" s="141"/>
      <c r="J1008" s="145"/>
      <c r="K1008" s="141"/>
      <c r="L1008" s="141"/>
      <c r="M1008" s="145"/>
      <c r="N1008" s="141"/>
      <c r="O1008" s="141"/>
      <c r="P1008" s="145"/>
      <c r="Q1008" s="141"/>
      <c r="R1008" s="141"/>
      <c r="S1008" s="145"/>
      <c r="T1008" s="141"/>
      <c r="U1008" s="141"/>
      <c r="V1008" s="145"/>
      <c r="W1008" s="141"/>
      <c r="X1008" s="141"/>
      <c r="Y1008" s="145"/>
      <c r="Z1008" s="141"/>
      <c r="AA1008" s="141"/>
      <c r="AB1008" s="145"/>
      <c r="AC1008" s="145"/>
      <c r="AD1008" s="145"/>
      <c r="AE1008" s="141"/>
      <c r="AF1008" s="141"/>
      <c r="AG1008" s="145"/>
      <c r="AH1008" s="145"/>
      <c r="AI1008" s="145"/>
      <c r="AJ1008" s="141"/>
      <c r="AK1008" s="141"/>
      <c r="AL1008" s="145"/>
      <c r="AM1008" s="145"/>
      <c r="AN1008" s="145"/>
      <c r="AO1008" s="141"/>
      <c r="AP1008" s="141"/>
      <c r="AQ1008" s="145"/>
      <c r="AR1008" s="145"/>
      <c r="AS1008" s="145"/>
      <c r="AT1008" s="141"/>
      <c r="AU1008" s="141"/>
      <c r="AV1008" s="145"/>
      <c r="AW1008" s="145"/>
      <c r="AX1008" s="145"/>
      <c r="AY1008" s="145"/>
      <c r="AZ1008" s="145"/>
      <c r="BA1008" s="145"/>
      <c r="BB1008" s="290"/>
      <c r="BC1008" s="233"/>
    </row>
    <row r="1009" spans="1:55" ht="22.5" customHeight="1">
      <c r="A1009" s="288"/>
      <c r="B1009" s="287"/>
      <c r="C1009" s="287"/>
      <c r="D1009" s="232" t="s">
        <v>268</v>
      </c>
      <c r="E1009" s="141">
        <f t="shared" si="1205"/>
        <v>0</v>
      </c>
      <c r="F1009" s="141">
        <f t="shared" si="1192"/>
        <v>0</v>
      </c>
      <c r="G1009" s="145"/>
      <c r="H1009" s="141"/>
      <c r="I1009" s="141"/>
      <c r="J1009" s="145"/>
      <c r="K1009" s="141"/>
      <c r="L1009" s="141"/>
      <c r="M1009" s="145"/>
      <c r="N1009" s="141"/>
      <c r="O1009" s="141"/>
      <c r="P1009" s="145"/>
      <c r="Q1009" s="141"/>
      <c r="R1009" s="141"/>
      <c r="S1009" s="145"/>
      <c r="T1009" s="141"/>
      <c r="U1009" s="141"/>
      <c r="V1009" s="145"/>
      <c r="W1009" s="141"/>
      <c r="X1009" s="141"/>
      <c r="Y1009" s="145"/>
      <c r="Z1009" s="141"/>
      <c r="AA1009" s="141"/>
      <c r="AB1009" s="145"/>
      <c r="AC1009" s="145"/>
      <c r="AD1009" s="145"/>
      <c r="AE1009" s="141"/>
      <c r="AF1009" s="141"/>
      <c r="AG1009" s="145"/>
      <c r="AH1009" s="145"/>
      <c r="AI1009" s="145"/>
      <c r="AJ1009" s="141"/>
      <c r="AK1009" s="141"/>
      <c r="AL1009" s="145"/>
      <c r="AM1009" s="145"/>
      <c r="AN1009" s="145"/>
      <c r="AO1009" s="141"/>
      <c r="AP1009" s="141"/>
      <c r="AQ1009" s="145"/>
      <c r="AR1009" s="145"/>
      <c r="AS1009" s="145"/>
      <c r="AT1009" s="141"/>
      <c r="AU1009" s="141"/>
      <c r="AV1009" s="145"/>
      <c r="AW1009" s="145"/>
      <c r="AX1009" s="145"/>
      <c r="AY1009" s="145"/>
      <c r="AZ1009" s="145"/>
      <c r="BA1009" s="145"/>
      <c r="BB1009" s="290"/>
      <c r="BC1009" s="233"/>
    </row>
    <row r="1010" spans="1:55" ht="31.2">
      <c r="A1010" s="288"/>
      <c r="B1010" s="287"/>
      <c r="C1010" s="287"/>
      <c r="D1010" s="233" t="s">
        <v>43</v>
      </c>
      <c r="E1010" s="141">
        <f t="shared" si="1205"/>
        <v>0</v>
      </c>
      <c r="F1010" s="141">
        <f t="shared" si="1192"/>
        <v>0</v>
      </c>
      <c r="G1010" s="145"/>
      <c r="H1010" s="141"/>
      <c r="I1010" s="141"/>
      <c r="J1010" s="145"/>
      <c r="K1010" s="141"/>
      <c r="L1010" s="141"/>
      <c r="M1010" s="145"/>
      <c r="N1010" s="141"/>
      <c r="O1010" s="141"/>
      <c r="P1010" s="145"/>
      <c r="Q1010" s="141"/>
      <c r="R1010" s="141"/>
      <c r="S1010" s="145"/>
      <c r="T1010" s="141"/>
      <c r="U1010" s="141"/>
      <c r="V1010" s="145"/>
      <c r="W1010" s="141"/>
      <c r="X1010" s="141"/>
      <c r="Y1010" s="145"/>
      <c r="Z1010" s="141"/>
      <c r="AA1010" s="141"/>
      <c r="AB1010" s="145"/>
      <c r="AC1010" s="145"/>
      <c r="AD1010" s="145"/>
      <c r="AE1010" s="141"/>
      <c r="AF1010" s="141"/>
      <c r="AG1010" s="145"/>
      <c r="AH1010" s="145"/>
      <c r="AI1010" s="145"/>
      <c r="AJ1010" s="141"/>
      <c r="AK1010" s="141"/>
      <c r="AL1010" s="145"/>
      <c r="AM1010" s="145"/>
      <c r="AN1010" s="145"/>
      <c r="AO1010" s="141"/>
      <c r="AP1010" s="141"/>
      <c r="AQ1010" s="145"/>
      <c r="AR1010" s="145"/>
      <c r="AS1010" s="145"/>
      <c r="AT1010" s="141"/>
      <c r="AU1010" s="141"/>
      <c r="AV1010" s="145"/>
      <c r="AW1010" s="145"/>
      <c r="AX1010" s="145"/>
      <c r="AY1010" s="145"/>
      <c r="AZ1010" s="145"/>
      <c r="BA1010" s="145"/>
      <c r="BB1010" s="291"/>
      <c r="BC1010" s="233"/>
    </row>
    <row r="1011" spans="1:55" ht="22.5" customHeight="1">
      <c r="A1011" s="288" t="s">
        <v>583</v>
      </c>
      <c r="B1011" s="287" t="s">
        <v>606</v>
      </c>
      <c r="C1011" s="287" t="s">
        <v>292</v>
      </c>
      <c r="D1011" s="148" t="s">
        <v>41</v>
      </c>
      <c r="E1011" s="141">
        <f t="shared" ref="E1011:E1013" si="1206">H1011+K1011+N1011+Q1011+T1011+W1011+Z1011+AE1011+AJ1011+AO1011+AT1011+AY1011</f>
        <v>400</v>
      </c>
      <c r="F1011" s="141">
        <f t="shared" ref="F1011:F1017" si="1207">I1011+L1011+O1011+R1011+U1011+X1011+AA1011+AF1011+AK1011+AP1011+AU1011+AZ1011</f>
        <v>0</v>
      </c>
      <c r="G1011" s="145"/>
      <c r="H1011" s="141">
        <f>H1012+H1013+H1014+H1016+H1017</f>
        <v>0</v>
      </c>
      <c r="I1011" s="141">
        <f t="shared" ref="I1011" si="1208">I1012+I1013+I1014+I1016+I1017</f>
        <v>0</v>
      </c>
      <c r="J1011" s="141"/>
      <c r="K1011" s="141">
        <f t="shared" ref="K1011:L1011" si="1209">K1012+K1013+K1014+K1016+K1017</f>
        <v>0</v>
      </c>
      <c r="L1011" s="141">
        <f t="shared" si="1209"/>
        <v>0</v>
      </c>
      <c r="M1011" s="141"/>
      <c r="N1011" s="141">
        <f t="shared" ref="N1011:O1011" si="1210">N1012+N1013+N1014+N1016+N1017</f>
        <v>0</v>
      </c>
      <c r="O1011" s="141">
        <f t="shared" si="1210"/>
        <v>0</v>
      </c>
      <c r="P1011" s="141"/>
      <c r="Q1011" s="141">
        <f t="shared" ref="Q1011:R1011" si="1211">Q1012+Q1013+Q1014+Q1016+Q1017</f>
        <v>0</v>
      </c>
      <c r="R1011" s="141">
        <f t="shared" si="1211"/>
        <v>0</v>
      </c>
      <c r="S1011" s="141"/>
      <c r="T1011" s="141">
        <f t="shared" ref="T1011:U1011" si="1212">T1012+T1013+T1014+T1016+T1017</f>
        <v>0</v>
      </c>
      <c r="U1011" s="141">
        <f t="shared" si="1212"/>
        <v>0</v>
      </c>
      <c r="V1011" s="141"/>
      <c r="W1011" s="141">
        <f t="shared" ref="W1011:X1011" si="1213">W1012+W1013+W1014+W1016+W1017</f>
        <v>0</v>
      </c>
      <c r="X1011" s="141">
        <f t="shared" si="1213"/>
        <v>0</v>
      </c>
      <c r="Y1011" s="141"/>
      <c r="Z1011" s="141">
        <f t="shared" ref="Z1011:AC1011" si="1214">Z1012+Z1013+Z1014+Z1016+Z1017</f>
        <v>0</v>
      </c>
      <c r="AA1011" s="141">
        <f t="shared" si="1214"/>
        <v>0</v>
      </c>
      <c r="AB1011" s="141">
        <f t="shared" si="1214"/>
        <v>0</v>
      </c>
      <c r="AC1011" s="141">
        <f t="shared" si="1214"/>
        <v>0</v>
      </c>
      <c r="AD1011" s="141"/>
      <c r="AE1011" s="141">
        <f t="shared" ref="AE1011:AH1011" si="1215">AE1012+AE1013+AE1014+AE1016+AE1017</f>
        <v>0</v>
      </c>
      <c r="AF1011" s="141">
        <f t="shared" si="1215"/>
        <v>0</v>
      </c>
      <c r="AG1011" s="141">
        <f t="shared" si="1215"/>
        <v>0</v>
      </c>
      <c r="AH1011" s="141">
        <f t="shared" si="1215"/>
        <v>0</v>
      </c>
      <c r="AI1011" s="141"/>
      <c r="AJ1011" s="141">
        <f t="shared" ref="AJ1011:AM1011" si="1216">AJ1012+AJ1013+AJ1014+AJ1016+AJ1017</f>
        <v>0</v>
      </c>
      <c r="AK1011" s="141">
        <f t="shared" si="1216"/>
        <v>0</v>
      </c>
      <c r="AL1011" s="141">
        <f t="shared" si="1216"/>
        <v>0</v>
      </c>
      <c r="AM1011" s="141">
        <f t="shared" si="1216"/>
        <v>0</v>
      </c>
      <c r="AN1011" s="141"/>
      <c r="AO1011" s="141">
        <f t="shared" ref="AO1011:AR1011" si="1217">AO1012+AO1013+AO1014+AO1016+AO1017</f>
        <v>0</v>
      </c>
      <c r="AP1011" s="141">
        <f t="shared" si="1217"/>
        <v>0</v>
      </c>
      <c r="AQ1011" s="141">
        <f t="shared" si="1217"/>
        <v>0</v>
      </c>
      <c r="AR1011" s="141">
        <f t="shared" si="1217"/>
        <v>0</v>
      </c>
      <c r="AS1011" s="141"/>
      <c r="AT1011" s="141">
        <f t="shared" ref="AT1011:AW1011" si="1218">AT1012+AT1013+AT1014+AT1016+AT1017</f>
        <v>0</v>
      </c>
      <c r="AU1011" s="141">
        <f t="shared" si="1218"/>
        <v>0</v>
      </c>
      <c r="AV1011" s="141">
        <f t="shared" si="1218"/>
        <v>0</v>
      </c>
      <c r="AW1011" s="141">
        <f t="shared" si="1218"/>
        <v>0</v>
      </c>
      <c r="AX1011" s="141"/>
      <c r="AY1011" s="141">
        <f t="shared" ref="AY1011:AZ1011" si="1219">AY1012+AY1013+AY1014+AY1016+AY1017</f>
        <v>400</v>
      </c>
      <c r="AZ1011" s="141">
        <f t="shared" si="1219"/>
        <v>0</v>
      </c>
      <c r="BA1011" s="145"/>
      <c r="BB1011" s="289" t="s">
        <v>408</v>
      </c>
      <c r="BC1011" s="233"/>
    </row>
    <row r="1012" spans="1:55" ht="32.25" customHeight="1">
      <c r="A1012" s="288"/>
      <c r="B1012" s="287"/>
      <c r="C1012" s="287"/>
      <c r="D1012" s="146" t="s">
        <v>37</v>
      </c>
      <c r="E1012" s="141">
        <f t="shared" si="1206"/>
        <v>30</v>
      </c>
      <c r="F1012" s="141">
        <f t="shared" si="1207"/>
        <v>0</v>
      </c>
      <c r="G1012" s="145"/>
      <c r="H1012" s="141"/>
      <c r="I1012" s="141"/>
      <c r="J1012" s="145"/>
      <c r="K1012" s="141"/>
      <c r="L1012" s="141"/>
      <c r="M1012" s="145"/>
      <c r="N1012" s="141"/>
      <c r="O1012" s="141"/>
      <c r="P1012" s="145"/>
      <c r="Q1012" s="141"/>
      <c r="R1012" s="141"/>
      <c r="S1012" s="145"/>
      <c r="T1012" s="141"/>
      <c r="U1012" s="141"/>
      <c r="V1012" s="145"/>
      <c r="W1012" s="141"/>
      <c r="X1012" s="141"/>
      <c r="Y1012" s="145"/>
      <c r="Z1012" s="141"/>
      <c r="AA1012" s="141"/>
      <c r="AB1012" s="145"/>
      <c r="AC1012" s="145"/>
      <c r="AD1012" s="145"/>
      <c r="AE1012" s="141"/>
      <c r="AF1012" s="141"/>
      <c r="AG1012" s="145"/>
      <c r="AH1012" s="145"/>
      <c r="AI1012" s="145"/>
      <c r="AJ1012" s="141"/>
      <c r="AK1012" s="141"/>
      <c r="AL1012" s="145"/>
      <c r="AM1012" s="145"/>
      <c r="AN1012" s="145"/>
      <c r="AO1012" s="217"/>
      <c r="AP1012" s="141"/>
      <c r="AQ1012" s="145"/>
      <c r="AR1012" s="145"/>
      <c r="AS1012" s="145"/>
      <c r="AT1012" s="141"/>
      <c r="AU1012" s="141"/>
      <c r="AV1012" s="145"/>
      <c r="AW1012" s="145"/>
      <c r="AX1012" s="145"/>
      <c r="AY1012" s="217">
        <v>30</v>
      </c>
      <c r="AZ1012" s="145"/>
      <c r="BA1012" s="145"/>
      <c r="BB1012" s="290"/>
      <c r="BC1012" s="233"/>
    </row>
    <row r="1013" spans="1:55" ht="50.25" customHeight="1">
      <c r="A1013" s="288"/>
      <c r="B1013" s="287"/>
      <c r="C1013" s="287"/>
      <c r="D1013" s="168" t="s">
        <v>2</v>
      </c>
      <c r="E1013" s="228">
        <f t="shared" si="1206"/>
        <v>70</v>
      </c>
      <c r="F1013" s="211">
        <f t="shared" si="1207"/>
        <v>0</v>
      </c>
      <c r="G1013" s="145"/>
      <c r="H1013" s="141"/>
      <c r="I1013" s="141"/>
      <c r="J1013" s="145"/>
      <c r="K1013" s="141"/>
      <c r="L1013" s="141"/>
      <c r="M1013" s="145"/>
      <c r="N1013" s="141"/>
      <c r="O1013" s="141"/>
      <c r="P1013" s="145"/>
      <c r="Q1013" s="141"/>
      <c r="R1013" s="141"/>
      <c r="S1013" s="145"/>
      <c r="T1013" s="141"/>
      <c r="U1013" s="141"/>
      <c r="V1013" s="145"/>
      <c r="W1013" s="141"/>
      <c r="X1013" s="141"/>
      <c r="Y1013" s="145"/>
      <c r="Z1013" s="141"/>
      <c r="AA1013" s="141"/>
      <c r="AB1013" s="145"/>
      <c r="AC1013" s="145"/>
      <c r="AD1013" s="145"/>
      <c r="AE1013" s="141"/>
      <c r="AF1013" s="141"/>
      <c r="AG1013" s="145"/>
      <c r="AH1013" s="145"/>
      <c r="AI1013" s="145"/>
      <c r="AJ1013" s="141"/>
      <c r="AK1013" s="141"/>
      <c r="AL1013" s="145"/>
      <c r="AM1013" s="145"/>
      <c r="AN1013" s="145"/>
      <c r="AO1013" s="217"/>
      <c r="AP1013" s="141"/>
      <c r="AQ1013" s="145"/>
      <c r="AR1013" s="145"/>
      <c r="AS1013" s="145"/>
      <c r="AT1013" s="141"/>
      <c r="AU1013" s="141"/>
      <c r="AV1013" s="145"/>
      <c r="AW1013" s="145"/>
      <c r="AX1013" s="145"/>
      <c r="AY1013" s="217">
        <v>70</v>
      </c>
      <c r="AZ1013" s="145"/>
      <c r="BA1013" s="145"/>
      <c r="BB1013" s="290"/>
      <c r="BC1013" s="233"/>
    </row>
    <row r="1014" spans="1:55" ht="22.5" customHeight="1">
      <c r="A1014" s="288"/>
      <c r="B1014" s="287"/>
      <c r="C1014" s="287"/>
      <c r="D1014" s="232" t="s">
        <v>267</v>
      </c>
      <c r="E1014" s="141">
        <f>H1014+K1014+N1014+Q1014+T1014+W1014+Z1014+AE1014+AJ1014+AO1014+AT1014+AY1014</f>
        <v>230</v>
      </c>
      <c r="F1014" s="141">
        <f t="shared" si="1207"/>
        <v>0</v>
      </c>
      <c r="G1014" s="145"/>
      <c r="H1014" s="141"/>
      <c r="I1014" s="141"/>
      <c r="J1014" s="145"/>
      <c r="K1014" s="141"/>
      <c r="L1014" s="141"/>
      <c r="M1014" s="145"/>
      <c r="N1014" s="141"/>
      <c r="O1014" s="141"/>
      <c r="P1014" s="145"/>
      <c r="Q1014" s="141"/>
      <c r="R1014" s="141"/>
      <c r="S1014" s="145"/>
      <c r="T1014" s="141"/>
      <c r="U1014" s="141"/>
      <c r="V1014" s="145"/>
      <c r="W1014" s="141"/>
      <c r="X1014" s="141"/>
      <c r="Y1014" s="145"/>
      <c r="Z1014" s="141"/>
      <c r="AA1014" s="141"/>
      <c r="AB1014" s="145"/>
      <c r="AC1014" s="145"/>
      <c r="AD1014" s="145"/>
      <c r="AE1014" s="141"/>
      <c r="AF1014" s="141"/>
      <c r="AG1014" s="145"/>
      <c r="AH1014" s="145"/>
      <c r="AI1014" s="145"/>
      <c r="AJ1014" s="141"/>
      <c r="AK1014" s="141"/>
      <c r="AL1014" s="145"/>
      <c r="AM1014" s="145"/>
      <c r="AN1014" s="145"/>
      <c r="AO1014" s="217"/>
      <c r="AP1014" s="141"/>
      <c r="AQ1014" s="145"/>
      <c r="AR1014" s="145"/>
      <c r="AS1014" s="145"/>
      <c r="AT1014" s="141"/>
      <c r="AU1014" s="141"/>
      <c r="AV1014" s="145"/>
      <c r="AW1014" s="145"/>
      <c r="AX1014" s="145"/>
      <c r="AY1014" s="217">
        <v>230</v>
      </c>
      <c r="AZ1014" s="141"/>
      <c r="BA1014" s="145"/>
      <c r="BB1014" s="290"/>
      <c r="BC1014" s="233"/>
    </row>
    <row r="1015" spans="1:55" ht="82.5" customHeight="1">
      <c r="A1015" s="288"/>
      <c r="B1015" s="287"/>
      <c r="C1015" s="287"/>
      <c r="D1015" s="232" t="s">
        <v>273</v>
      </c>
      <c r="E1015" s="141">
        <f t="shared" ref="E1015:E1017" si="1220">H1015+K1015+N1015+Q1015+T1015+W1015+Z1015+AE1015+AJ1015+AO1015+AT1015+AY1015</f>
        <v>0</v>
      </c>
      <c r="F1015" s="141">
        <f t="shared" si="1207"/>
        <v>0</v>
      </c>
      <c r="G1015" s="145"/>
      <c r="H1015" s="141"/>
      <c r="I1015" s="141"/>
      <c r="J1015" s="145"/>
      <c r="K1015" s="141"/>
      <c r="L1015" s="141"/>
      <c r="M1015" s="145"/>
      <c r="N1015" s="141"/>
      <c r="O1015" s="141"/>
      <c r="P1015" s="145"/>
      <c r="Q1015" s="141"/>
      <c r="R1015" s="141"/>
      <c r="S1015" s="145"/>
      <c r="T1015" s="141"/>
      <c r="U1015" s="141"/>
      <c r="V1015" s="145"/>
      <c r="W1015" s="141"/>
      <c r="X1015" s="141"/>
      <c r="Y1015" s="145"/>
      <c r="Z1015" s="141"/>
      <c r="AA1015" s="141"/>
      <c r="AB1015" s="145"/>
      <c r="AC1015" s="145"/>
      <c r="AD1015" s="145"/>
      <c r="AE1015" s="141"/>
      <c r="AF1015" s="141"/>
      <c r="AG1015" s="145"/>
      <c r="AH1015" s="145"/>
      <c r="AI1015" s="145"/>
      <c r="AJ1015" s="141"/>
      <c r="AK1015" s="141"/>
      <c r="AL1015" s="145"/>
      <c r="AM1015" s="145"/>
      <c r="AN1015" s="145"/>
      <c r="AO1015" s="141"/>
      <c r="AP1015" s="141"/>
      <c r="AQ1015" s="145"/>
      <c r="AR1015" s="145"/>
      <c r="AS1015" s="145"/>
      <c r="AT1015" s="141"/>
      <c r="AU1015" s="141"/>
      <c r="AV1015" s="145"/>
      <c r="AW1015" s="145"/>
      <c r="AX1015" s="145"/>
      <c r="AY1015" s="217"/>
      <c r="AZ1015" s="145"/>
      <c r="BA1015" s="145"/>
      <c r="BB1015" s="290"/>
      <c r="BC1015" s="233"/>
    </row>
    <row r="1016" spans="1:55" ht="22.5" customHeight="1">
      <c r="A1016" s="288"/>
      <c r="B1016" s="287"/>
      <c r="C1016" s="287"/>
      <c r="D1016" s="232" t="s">
        <v>268</v>
      </c>
      <c r="E1016" s="141">
        <f t="shared" si="1220"/>
        <v>70</v>
      </c>
      <c r="F1016" s="141">
        <f t="shared" si="1207"/>
        <v>0</v>
      </c>
      <c r="G1016" s="145"/>
      <c r="H1016" s="141"/>
      <c r="I1016" s="141"/>
      <c r="J1016" s="145"/>
      <c r="K1016" s="141"/>
      <c r="L1016" s="141"/>
      <c r="M1016" s="145"/>
      <c r="N1016" s="141"/>
      <c r="O1016" s="141"/>
      <c r="P1016" s="145"/>
      <c r="Q1016" s="141"/>
      <c r="R1016" s="141"/>
      <c r="S1016" s="145"/>
      <c r="T1016" s="141"/>
      <c r="U1016" s="141"/>
      <c r="V1016" s="145"/>
      <c r="W1016" s="141"/>
      <c r="X1016" s="141"/>
      <c r="Y1016" s="145"/>
      <c r="Z1016" s="141"/>
      <c r="AA1016" s="141"/>
      <c r="AB1016" s="145"/>
      <c r="AC1016" s="145"/>
      <c r="AD1016" s="145"/>
      <c r="AE1016" s="141"/>
      <c r="AF1016" s="141"/>
      <c r="AG1016" s="145"/>
      <c r="AH1016" s="145"/>
      <c r="AI1016" s="145"/>
      <c r="AJ1016" s="141"/>
      <c r="AK1016" s="141"/>
      <c r="AL1016" s="145"/>
      <c r="AM1016" s="145"/>
      <c r="AN1016" s="145"/>
      <c r="AO1016" s="141"/>
      <c r="AP1016" s="141"/>
      <c r="AQ1016" s="145"/>
      <c r="AR1016" s="145"/>
      <c r="AS1016" s="145"/>
      <c r="AT1016" s="141"/>
      <c r="AU1016" s="141"/>
      <c r="AV1016" s="145"/>
      <c r="AW1016" s="145"/>
      <c r="AX1016" s="145"/>
      <c r="AY1016" s="158">
        <v>70</v>
      </c>
      <c r="AZ1016" s="145"/>
      <c r="BA1016" s="145"/>
      <c r="BB1016" s="290"/>
      <c r="BC1016" s="233"/>
    </row>
    <row r="1017" spans="1:55" ht="31.2">
      <c r="A1017" s="288"/>
      <c r="B1017" s="287"/>
      <c r="C1017" s="287"/>
      <c r="D1017" s="233" t="s">
        <v>43</v>
      </c>
      <c r="E1017" s="141">
        <f t="shared" si="1220"/>
        <v>0</v>
      </c>
      <c r="F1017" s="141">
        <f t="shared" si="1207"/>
        <v>0</v>
      </c>
      <c r="G1017" s="145"/>
      <c r="H1017" s="141"/>
      <c r="I1017" s="141"/>
      <c r="J1017" s="145"/>
      <c r="K1017" s="141"/>
      <c r="L1017" s="141"/>
      <c r="M1017" s="145"/>
      <c r="N1017" s="141"/>
      <c r="O1017" s="141"/>
      <c r="P1017" s="145"/>
      <c r="Q1017" s="141"/>
      <c r="R1017" s="141"/>
      <c r="S1017" s="145"/>
      <c r="T1017" s="141"/>
      <c r="U1017" s="141"/>
      <c r="V1017" s="145"/>
      <c r="W1017" s="141"/>
      <c r="X1017" s="141"/>
      <c r="Y1017" s="145"/>
      <c r="Z1017" s="141"/>
      <c r="AA1017" s="141"/>
      <c r="AB1017" s="145"/>
      <c r="AC1017" s="145"/>
      <c r="AD1017" s="145"/>
      <c r="AE1017" s="141"/>
      <c r="AF1017" s="141"/>
      <c r="AG1017" s="145"/>
      <c r="AH1017" s="145"/>
      <c r="AI1017" s="145"/>
      <c r="AJ1017" s="141"/>
      <c r="AK1017" s="141"/>
      <c r="AL1017" s="145"/>
      <c r="AM1017" s="145"/>
      <c r="AN1017" s="145"/>
      <c r="AO1017" s="141"/>
      <c r="AP1017" s="141"/>
      <c r="AQ1017" s="145"/>
      <c r="AR1017" s="145"/>
      <c r="AS1017" s="145"/>
      <c r="AT1017" s="141"/>
      <c r="AU1017" s="141"/>
      <c r="AV1017" s="145"/>
      <c r="AW1017" s="145"/>
      <c r="AX1017" s="145"/>
      <c r="AY1017" s="145"/>
      <c r="AZ1017" s="145"/>
      <c r="BA1017" s="145"/>
      <c r="BB1017" s="291"/>
      <c r="BC1017" s="233"/>
    </row>
    <row r="1018" spans="1:55" ht="22.5" customHeight="1">
      <c r="A1018" s="288" t="s">
        <v>584</v>
      </c>
      <c r="B1018" s="287" t="s">
        <v>607</v>
      </c>
      <c r="C1018" s="287" t="s">
        <v>292</v>
      </c>
      <c r="D1018" s="148" t="s">
        <v>41</v>
      </c>
      <c r="E1018" s="141">
        <f t="shared" ref="E1018:E1020" si="1221">H1018+K1018+N1018+Q1018+T1018+W1018+Z1018+AE1018+AJ1018+AO1018+AT1018+AY1018</f>
        <v>350</v>
      </c>
      <c r="F1018" s="141">
        <f t="shared" ref="F1018:F1024" si="1222">I1018+L1018+O1018+R1018+U1018+X1018+AA1018+AF1018+AK1018+AP1018+AU1018+AZ1018</f>
        <v>0</v>
      </c>
      <c r="G1018" s="145"/>
      <c r="H1018" s="141">
        <f>H1019+H1020+H1021+H1023+H1024</f>
        <v>0</v>
      </c>
      <c r="I1018" s="141">
        <f t="shared" ref="I1018" si="1223">I1019+I1020+I1021+I1023+I1024</f>
        <v>0</v>
      </c>
      <c r="J1018" s="141"/>
      <c r="K1018" s="141">
        <f t="shared" ref="K1018:L1018" si="1224">K1019+K1020+K1021+K1023+K1024</f>
        <v>0</v>
      </c>
      <c r="L1018" s="141">
        <f t="shared" si="1224"/>
        <v>0</v>
      </c>
      <c r="M1018" s="141"/>
      <c r="N1018" s="141">
        <f t="shared" ref="N1018:O1018" si="1225">N1019+N1020+N1021+N1023+N1024</f>
        <v>0</v>
      </c>
      <c r="O1018" s="141">
        <f t="shared" si="1225"/>
        <v>0</v>
      </c>
      <c r="P1018" s="141"/>
      <c r="Q1018" s="141">
        <f t="shared" ref="Q1018:R1018" si="1226">Q1019+Q1020+Q1021+Q1023+Q1024</f>
        <v>0</v>
      </c>
      <c r="R1018" s="141">
        <f t="shared" si="1226"/>
        <v>0</v>
      </c>
      <c r="S1018" s="141"/>
      <c r="T1018" s="141">
        <f t="shared" ref="T1018:U1018" si="1227">T1019+T1020+T1021+T1023+T1024</f>
        <v>0</v>
      </c>
      <c r="U1018" s="141">
        <f t="shared" si="1227"/>
        <v>0</v>
      </c>
      <c r="V1018" s="141"/>
      <c r="W1018" s="141">
        <f t="shared" ref="W1018:X1018" si="1228">W1019+W1020+W1021+W1023+W1024</f>
        <v>0</v>
      </c>
      <c r="X1018" s="141">
        <f t="shared" si="1228"/>
        <v>0</v>
      </c>
      <c r="Y1018" s="141"/>
      <c r="Z1018" s="141">
        <f t="shared" ref="Z1018:AC1018" si="1229">Z1019+Z1020+Z1021+Z1023+Z1024</f>
        <v>0</v>
      </c>
      <c r="AA1018" s="141">
        <f t="shared" si="1229"/>
        <v>0</v>
      </c>
      <c r="AB1018" s="141">
        <f t="shared" si="1229"/>
        <v>0</v>
      </c>
      <c r="AC1018" s="141">
        <f t="shared" si="1229"/>
        <v>0</v>
      </c>
      <c r="AD1018" s="141"/>
      <c r="AE1018" s="141">
        <f t="shared" ref="AE1018:AH1018" si="1230">AE1019+AE1020+AE1021+AE1023+AE1024</f>
        <v>0</v>
      </c>
      <c r="AF1018" s="141">
        <f t="shared" si="1230"/>
        <v>0</v>
      </c>
      <c r="AG1018" s="141">
        <f t="shared" si="1230"/>
        <v>0</v>
      </c>
      <c r="AH1018" s="141">
        <f t="shared" si="1230"/>
        <v>0</v>
      </c>
      <c r="AI1018" s="141"/>
      <c r="AJ1018" s="141">
        <f t="shared" ref="AJ1018:AM1018" si="1231">AJ1019+AJ1020+AJ1021+AJ1023+AJ1024</f>
        <v>0</v>
      </c>
      <c r="AK1018" s="141">
        <f t="shared" si="1231"/>
        <v>0</v>
      </c>
      <c r="AL1018" s="141">
        <f t="shared" si="1231"/>
        <v>0</v>
      </c>
      <c r="AM1018" s="141">
        <f t="shared" si="1231"/>
        <v>0</v>
      </c>
      <c r="AN1018" s="141"/>
      <c r="AO1018" s="141">
        <f t="shared" ref="AO1018:AR1018" si="1232">AO1019+AO1020+AO1021+AO1023+AO1024</f>
        <v>0</v>
      </c>
      <c r="AP1018" s="141">
        <f t="shared" si="1232"/>
        <v>0</v>
      </c>
      <c r="AQ1018" s="141">
        <f t="shared" si="1232"/>
        <v>0</v>
      </c>
      <c r="AR1018" s="141">
        <f t="shared" si="1232"/>
        <v>0</v>
      </c>
      <c r="AS1018" s="141"/>
      <c r="AT1018" s="141">
        <f t="shared" ref="AT1018:AW1018" si="1233">AT1019+AT1020+AT1021+AT1023+AT1024</f>
        <v>0</v>
      </c>
      <c r="AU1018" s="141">
        <f t="shared" si="1233"/>
        <v>0</v>
      </c>
      <c r="AV1018" s="141">
        <f t="shared" si="1233"/>
        <v>0</v>
      </c>
      <c r="AW1018" s="141">
        <f t="shared" si="1233"/>
        <v>0</v>
      </c>
      <c r="AX1018" s="141"/>
      <c r="AY1018" s="141">
        <f t="shared" ref="AY1018:AZ1018" si="1234">AY1019+AY1020+AY1021+AY1023+AY1024</f>
        <v>350</v>
      </c>
      <c r="AZ1018" s="141">
        <f t="shared" si="1234"/>
        <v>0</v>
      </c>
      <c r="BA1018" s="145"/>
      <c r="BB1018" s="289" t="s">
        <v>408</v>
      </c>
      <c r="BC1018" s="233"/>
    </row>
    <row r="1019" spans="1:55" ht="32.25" customHeight="1">
      <c r="A1019" s="288"/>
      <c r="B1019" s="287"/>
      <c r="C1019" s="287"/>
      <c r="D1019" s="146" t="s">
        <v>37</v>
      </c>
      <c r="E1019" s="141">
        <f t="shared" si="1221"/>
        <v>15</v>
      </c>
      <c r="F1019" s="141">
        <f t="shared" si="1222"/>
        <v>0</v>
      </c>
      <c r="G1019" s="145"/>
      <c r="H1019" s="141"/>
      <c r="I1019" s="141"/>
      <c r="J1019" s="145"/>
      <c r="K1019" s="141"/>
      <c r="L1019" s="141"/>
      <c r="M1019" s="145"/>
      <c r="N1019" s="141"/>
      <c r="O1019" s="141"/>
      <c r="P1019" s="145"/>
      <c r="Q1019" s="141"/>
      <c r="R1019" s="141"/>
      <c r="S1019" s="145"/>
      <c r="T1019" s="141"/>
      <c r="U1019" s="141"/>
      <c r="V1019" s="145"/>
      <c r="W1019" s="141"/>
      <c r="X1019" s="141"/>
      <c r="Y1019" s="145"/>
      <c r="Z1019" s="141"/>
      <c r="AA1019" s="141"/>
      <c r="AB1019" s="145"/>
      <c r="AC1019" s="145"/>
      <c r="AD1019" s="145"/>
      <c r="AE1019" s="141"/>
      <c r="AF1019" s="141"/>
      <c r="AG1019" s="145"/>
      <c r="AH1019" s="145"/>
      <c r="AI1019" s="145"/>
      <c r="AJ1019" s="141"/>
      <c r="AK1019" s="141"/>
      <c r="AL1019" s="145"/>
      <c r="AM1019" s="145"/>
      <c r="AN1019" s="145"/>
      <c r="AO1019" s="217"/>
      <c r="AP1019" s="141"/>
      <c r="AQ1019" s="145"/>
      <c r="AR1019" s="145"/>
      <c r="AS1019" s="145"/>
      <c r="AT1019" s="141"/>
      <c r="AU1019" s="141"/>
      <c r="AV1019" s="145"/>
      <c r="AW1019" s="145"/>
      <c r="AX1019" s="145"/>
      <c r="AY1019" s="217">
        <v>15</v>
      </c>
      <c r="AZ1019" s="145"/>
      <c r="BA1019" s="145"/>
      <c r="BB1019" s="290"/>
      <c r="BC1019" s="233"/>
    </row>
    <row r="1020" spans="1:55" ht="50.25" customHeight="1">
      <c r="A1020" s="288"/>
      <c r="B1020" s="287"/>
      <c r="C1020" s="287"/>
      <c r="D1020" s="168" t="s">
        <v>2</v>
      </c>
      <c r="E1020" s="228">
        <f t="shared" si="1221"/>
        <v>35</v>
      </c>
      <c r="F1020" s="211">
        <f t="shared" si="1222"/>
        <v>0</v>
      </c>
      <c r="G1020" s="145"/>
      <c r="H1020" s="141"/>
      <c r="I1020" s="141"/>
      <c r="J1020" s="145"/>
      <c r="K1020" s="141"/>
      <c r="L1020" s="141"/>
      <c r="M1020" s="145"/>
      <c r="N1020" s="141"/>
      <c r="O1020" s="141"/>
      <c r="P1020" s="145"/>
      <c r="Q1020" s="141"/>
      <c r="R1020" s="141"/>
      <c r="S1020" s="145"/>
      <c r="T1020" s="141"/>
      <c r="U1020" s="141"/>
      <c r="V1020" s="145"/>
      <c r="W1020" s="141"/>
      <c r="X1020" s="141"/>
      <c r="Y1020" s="145"/>
      <c r="Z1020" s="141"/>
      <c r="AA1020" s="141"/>
      <c r="AB1020" s="145"/>
      <c r="AC1020" s="145"/>
      <c r="AD1020" s="145"/>
      <c r="AE1020" s="141"/>
      <c r="AF1020" s="141"/>
      <c r="AG1020" s="145"/>
      <c r="AH1020" s="145"/>
      <c r="AI1020" s="145"/>
      <c r="AJ1020" s="141"/>
      <c r="AK1020" s="141"/>
      <c r="AL1020" s="145"/>
      <c r="AM1020" s="145"/>
      <c r="AN1020" s="145"/>
      <c r="AO1020" s="217"/>
      <c r="AP1020" s="141"/>
      <c r="AQ1020" s="145"/>
      <c r="AR1020" s="145"/>
      <c r="AS1020" s="145"/>
      <c r="AT1020" s="141"/>
      <c r="AU1020" s="141"/>
      <c r="AV1020" s="145"/>
      <c r="AW1020" s="145"/>
      <c r="AX1020" s="145"/>
      <c r="AY1020" s="217">
        <v>35</v>
      </c>
      <c r="AZ1020" s="145"/>
      <c r="BA1020" s="145"/>
      <c r="BB1020" s="290"/>
      <c r="BC1020" s="233"/>
    </row>
    <row r="1021" spans="1:55" ht="22.5" customHeight="1">
      <c r="A1021" s="288"/>
      <c r="B1021" s="287"/>
      <c r="C1021" s="287"/>
      <c r="D1021" s="232" t="s">
        <v>267</v>
      </c>
      <c r="E1021" s="141">
        <f>H1021+K1021+N1021+Q1021+T1021+W1021+Z1021+AE1021+AJ1021+AO1021+AT1021+AY1021</f>
        <v>180</v>
      </c>
      <c r="F1021" s="141">
        <f t="shared" si="1222"/>
        <v>0</v>
      </c>
      <c r="G1021" s="145"/>
      <c r="H1021" s="141"/>
      <c r="I1021" s="141"/>
      <c r="J1021" s="145"/>
      <c r="K1021" s="141"/>
      <c r="L1021" s="141"/>
      <c r="M1021" s="145"/>
      <c r="N1021" s="141"/>
      <c r="O1021" s="141"/>
      <c r="P1021" s="145"/>
      <c r="Q1021" s="141"/>
      <c r="R1021" s="141"/>
      <c r="S1021" s="145"/>
      <c r="T1021" s="141"/>
      <c r="U1021" s="141"/>
      <c r="V1021" s="145"/>
      <c r="W1021" s="141"/>
      <c r="X1021" s="141"/>
      <c r="Y1021" s="145"/>
      <c r="Z1021" s="141"/>
      <c r="AA1021" s="141"/>
      <c r="AB1021" s="145"/>
      <c r="AC1021" s="145"/>
      <c r="AD1021" s="145"/>
      <c r="AE1021" s="141"/>
      <c r="AF1021" s="141"/>
      <c r="AG1021" s="145"/>
      <c r="AH1021" s="145"/>
      <c r="AI1021" s="145"/>
      <c r="AJ1021" s="141"/>
      <c r="AK1021" s="141"/>
      <c r="AL1021" s="145"/>
      <c r="AM1021" s="145"/>
      <c r="AN1021" s="145"/>
      <c r="AO1021" s="217"/>
      <c r="AP1021" s="141"/>
      <c r="AQ1021" s="145"/>
      <c r="AR1021" s="145"/>
      <c r="AS1021" s="145"/>
      <c r="AT1021" s="141"/>
      <c r="AU1021" s="141"/>
      <c r="AV1021" s="145"/>
      <c r="AW1021" s="145"/>
      <c r="AX1021" s="145"/>
      <c r="AY1021" s="217">
        <v>180</v>
      </c>
      <c r="AZ1021" s="141"/>
      <c r="BA1021" s="145"/>
      <c r="BB1021" s="290"/>
      <c r="BC1021" s="233"/>
    </row>
    <row r="1022" spans="1:55" ht="82.5" customHeight="1">
      <c r="A1022" s="288"/>
      <c r="B1022" s="287"/>
      <c r="C1022" s="287"/>
      <c r="D1022" s="232" t="s">
        <v>273</v>
      </c>
      <c r="E1022" s="141">
        <f t="shared" ref="E1022:E1024" si="1235">H1022+K1022+N1022+Q1022+T1022+W1022+Z1022+AE1022+AJ1022+AO1022+AT1022+AY1022</f>
        <v>0</v>
      </c>
      <c r="F1022" s="141">
        <f t="shared" si="1222"/>
        <v>0</v>
      </c>
      <c r="G1022" s="145"/>
      <c r="H1022" s="141"/>
      <c r="I1022" s="141"/>
      <c r="J1022" s="145"/>
      <c r="K1022" s="141"/>
      <c r="L1022" s="141"/>
      <c r="M1022" s="145"/>
      <c r="N1022" s="141"/>
      <c r="O1022" s="141"/>
      <c r="P1022" s="145"/>
      <c r="Q1022" s="141"/>
      <c r="R1022" s="141"/>
      <c r="S1022" s="145"/>
      <c r="T1022" s="141"/>
      <c r="U1022" s="141"/>
      <c r="V1022" s="145"/>
      <c r="W1022" s="141"/>
      <c r="X1022" s="141"/>
      <c r="Y1022" s="145"/>
      <c r="Z1022" s="141"/>
      <c r="AA1022" s="141"/>
      <c r="AB1022" s="145"/>
      <c r="AC1022" s="145"/>
      <c r="AD1022" s="145"/>
      <c r="AE1022" s="141"/>
      <c r="AF1022" s="141"/>
      <c r="AG1022" s="145"/>
      <c r="AH1022" s="145"/>
      <c r="AI1022" s="145"/>
      <c r="AJ1022" s="141"/>
      <c r="AK1022" s="141"/>
      <c r="AL1022" s="145"/>
      <c r="AM1022" s="145"/>
      <c r="AN1022" s="145"/>
      <c r="AO1022" s="141"/>
      <c r="AP1022" s="141"/>
      <c r="AQ1022" s="145"/>
      <c r="AR1022" s="145"/>
      <c r="AS1022" s="145"/>
      <c r="AT1022" s="141"/>
      <c r="AU1022" s="141"/>
      <c r="AV1022" s="145"/>
      <c r="AW1022" s="145"/>
      <c r="AX1022" s="145"/>
      <c r="AY1022" s="145"/>
      <c r="AZ1022" s="145"/>
      <c r="BA1022" s="145"/>
      <c r="BB1022" s="290"/>
      <c r="BC1022" s="233"/>
    </row>
    <row r="1023" spans="1:55" ht="22.5" customHeight="1">
      <c r="A1023" s="288"/>
      <c r="B1023" s="287"/>
      <c r="C1023" s="287"/>
      <c r="D1023" s="232" t="s">
        <v>268</v>
      </c>
      <c r="E1023" s="141">
        <f t="shared" si="1235"/>
        <v>120</v>
      </c>
      <c r="F1023" s="141">
        <f t="shared" si="1222"/>
        <v>0</v>
      </c>
      <c r="G1023" s="145"/>
      <c r="H1023" s="141"/>
      <c r="I1023" s="141"/>
      <c r="J1023" s="145"/>
      <c r="K1023" s="141"/>
      <c r="L1023" s="141"/>
      <c r="M1023" s="145"/>
      <c r="N1023" s="141"/>
      <c r="O1023" s="141"/>
      <c r="P1023" s="145"/>
      <c r="Q1023" s="141"/>
      <c r="R1023" s="141"/>
      <c r="S1023" s="145"/>
      <c r="T1023" s="141"/>
      <c r="U1023" s="141"/>
      <c r="V1023" s="145"/>
      <c r="W1023" s="141"/>
      <c r="X1023" s="141"/>
      <c r="Y1023" s="145"/>
      <c r="Z1023" s="141"/>
      <c r="AA1023" s="141"/>
      <c r="AB1023" s="145"/>
      <c r="AC1023" s="145"/>
      <c r="AD1023" s="145"/>
      <c r="AE1023" s="141"/>
      <c r="AF1023" s="141"/>
      <c r="AG1023" s="145"/>
      <c r="AH1023" s="145"/>
      <c r="AI1023" s="145"/>
      <c r="AJ1023" s="141"/>
      <c r="AK1023" s="141"/>
      <c r="AL1023" s="145"/>
      <c r="AM1023" s="145"/>
      <c r="AN1023" s="145"/>
      <c r="AO1023" s="141"/>
      <c r="AP1023" s="141"/>
      <c r="AQ1023" s="145"/>
      <c r="AR1023" s="145"/>
      <c r="AS1023" s="145"/>
      <c r="AT1023" s="141"/>
      <c r="AU1023" s="141"/>
      <c r="AV1023" s="145"/>
      <c r="AW1023" s="145"/>
      <c r="AX1023" s="145"/>
      <c r="AY1023" s="158">
        <v>120</v>
      </c>
      <c r="AZ1023" s="145"/>
      <c r="BA1023" s="145"/>
      <c r="BB1023" s="290"/>
      <c r="BC1023" s="233"/>
    </row>
    <row r="1024" spans="1:55" ht="31.2">
      <c r="A1024" s="288"/>
      <c r="B1024" s="287"/>
      <c r="C1024" s="287"/>
      <c r="D1024" s="233" t="s">
        <v>43</v>
      </c>
      <c r="E1024" s="141">
        <f t="shared" si="1235"/>
        <v>0</v>
      </c>
      <c r="F1024" s="141">
        <f t="shared" si="1222"/>
        <v>0</v>
      </c>
      <c r="G1024" s="145"/>
      <c r="H1024" s="141"/>
      <c r="I1024" s="141"/>
      <c r="J1024" s="145"/>
      <c r="K1024" s="141"/>
      <c r="L1024" s="141"/>
      <c r="M1024" s="145"/>
      <c r="N1024" s="141"/>
      <c r="O1024" s="141"/>
      <c r="P1024" s="145"/>
      <c r="Q1024" s="141"/>
      <c r="R1024" s="141"/>
      <c r="S1024" s="145"/>
      <c r="T1024" s="141"/>
      <c r="U1024" s="141"/>
      <c r="V1024" s="145"/>
      <c r="W1024" s="141"/>
      <c r="X1024" s="141"/>
      <c r="Y1024" s="145"/>
      <c r="Z1024" s="141"/>
      <c r="AA1024" s="141"/>
      <c r="AB1024" s="145"/>
      <c r="AC1024" s="145"/>
      <c r="AD1024" s="145"/>
      <c r="AE1024" s="141"/>
      <c r="AF1024" s="141"/>
      <c r="AG1024" s="145"/>
      <c r="AH1024" s="145"/>
      <c r="AI1024" s="145"/>
      <c r="AJ1024" s="141"/>
      <c r="AK1024" s="141"/>
      <c r="AL1024" s="145"/>
      <c r="AM1024" s="145"/>
      <c r="AN1024" s="145"/>
      <c r="AO1024" s="141"/>
      <c r="AP1024" s="141"/>
      <c r="AQ1024" s="145"/>
      <c r="AR1024" s="145"/>
      <c r="AS1024" s="145"/>
      <c r="AT1024" s="141"/>
      <c r="AU1024" s="141"/>
      <c r="AV1024" s="145"/>
      <c r="AW1024" s="145"/>
      <c r="AX1024" s="145"/>
      <c r="AY1024" s="145"/>
      <c r="AZ1024" s="145"/>
      <c r="BA1024" s="145"/>
      <c r="BB1024" s="291"/>
      <c r="BC1024" s="233"/>
    </row>
    <row r="1025" spans="1:55" ht="22.5" customHeight="1">
      <c r="A1025" s="288" t="s">
        <v>585</v>
      </c>
      <c r="B1025" s="287" t="s">
        <v>608</v>
      </c>
      <c r="C1025" s="287" t="s">
        <v>292</v>
      </c>
      <c r="D1025" s="148" t="s">
        <v>41</v>
      </c>
      <c r="E1025" s="141">
        <f t="shared" ref="E1025:E1027" si="1236">H1025+K1025+N1025+Q1025+T1025+W1025+Z1025+AE1025+AJ1025+AO1025+AT1025+AY1025</f>
        <v>400</v>
      </c>
      <c r="F1025" s="141">
        <f t="shared" ref="F1025:F1038" si="1237">I1025+L1025+O1025+R1025+U1025+X1025+AA1025+AF1025+AK1025+AP1025+AU1025+AZ1025</f>
        <v>0</v>
      </c>
      <c r="G1025" s="145"/>
      <c r="H1025" s="141">
        <f>H1026+H1027+H1028+H1030+H1031</f>
        <v>0</v>
      </c>
      <c r="I1025" s="141">
        <f t="shared" ref="I1025" si="1238">I1026+I1027+I1028+I1030+I1031</f>
        <v>0</v>
      </c>
      <c r="J1025" s="141"/>
      <c r="K1025" s="141">
        <f t="shared" ref="K1025:L1025" si="1239">K1026+K1027+K1028+K1030+K1031</f>
        <v>0</v>
      </c>
      <c r="L1025" s="141">
        <f t="shared" si="1239"/>
        <v>0</v>
      </c>
      <c r="M1025" s="141"/>
      <c r="N1025" s="141">
        <f t="shared" ref="N1025:O1025" si="1240">N1026+N1027+N1028+N1030+N1031</f>
        <v>0</v>
      </c>
      <c r="O1025" s="141">
        <f t="shared" si="1240"/>
        <v>0</v>
      </c>
      <c r="P1025" s="141"/>
      <c r="Q1025" s="141">
        <f t="shared" ref="Q1025:R1025" si="1241">Q1026+Q1027+Q1028+Q1030+Q1031</f>
        <v>0</v>
      </c>
      <c r="R1025" s="141">
        <f t="shared" si="1241"/>
        <v>0</v>
      </c>
      <c r="S1025" s="141"/>
      <c r="T1025" s="141">
        <f t="shared" ref="T1025:U1025" si="1242">T1026+T1027+T1028+T1030+T1031</f>
        <v>0</v>
      </c>
      <c r="U1025" s="141">
        <f t="shared" si="1242"/>
        <v>0</v>
      </c>
      <c r="V1025" s="141"/>
      <c r="W1025" s="141">
        <f t="shared" ref="W1025:X1025" si="1243">W1026+W1027+W1028+W1030+W1031</f>
        <v>0</v>
      </c>
      <c r="X1025" s="141">
        <f t="shared" si="1243"/>
        <v>0</v>
      </c>
      <c r="Y1025" s="141"/>
      <c r="Z1025" s="141">
        <f t="shared" ref="Z1025:AC1025" si="1244">Z1026+Z1027+Z1028+Z1030+Z1031</f>
        <v>0</v>
      </c>
      <c r="AA1025" s="141">
        <f t="shared" si="1244"/>
        <v>0</v>
      </c>
      <c r="AB1025" s="141">
        <f t="shared" si="1244"/>
        <v>0</v>
      </c>
      <c r="AC1025" s="141">
        <f t="shared" si="1244"/>
        <v>0</v>
      </c>
      <c r="AD1025" s="141"/>
      <c r="AE1025" s="141">
        <f t="shared" ref="AE1025:AH1025" si="1245">AE1026+AE1027+AE1028+AE1030+AE1031</f>
        <v>0</v>
      </c>
      <c r="AF1025" s="141">
        <f t="shared" si="1245"/>
        <v>0</v>
      </c>
      <c r="AG1025" s="141">
        <f t="shared" si="1245"/>
        <v>0</v>
      </c>
      <c r="AH1025" s="141">
        <f t="shared" si="1245"/>
        <v>0</v>
      </c>
      <c r="AI1025" s="141"/>
      <c r="AJ1025" s="141">
        <f t="shared" ref="AJ1025:AM1025" si="1246">AJ1026+AJ1027+AJ1028+AJ1030+AJ1031</f>
        <v>0</v>
      </c>
      <c r="AK1025" s="141">
        <f t="shared" si="1246"/>
        <v>0</v>
      </c>
      <c r="AL1025" s="141">
        <f t="shared" si="1246"/>
        <v>0</v>
      </c>
      <c r="AM1025" s="141">
        <f t="shared" si="1246"/>
        <v>0</v>
      </c>
      <c r="AN1025" s="141"/>
      <c r="AO1025" s="141">
        <f t="shared" ref="AO1025:AR1025" si="1247">AO1026+AO1027+AO1028+AO1030+AO1031</f>
        <v>0</v>
      </c>
      <c r="AP1025" s="141">
        <f t="shared" si="1247"/>
        <v>0</v>
      </c>
      <c r="AQ1025" s="141">
        <f t="shared" si="1247"/>
        <v>0</v>
      </c>
      <c r="AR1025" s="141">
        <f t="shared" si="1247"/>
        <v>0</v>
      </c>
      <c r="AS1025" s="141"/>
      <c r="AT1025" s="141">
        <f t="shared" ref="AT1025:AW1025" si="1248">AT1026+AT1027+AT1028+AT1030+AT1031</f>
        <v>0</v>
      </c>
      <c r="AU1025" s="141">
        <f t="shared" si="1248"/>
        <v>0</v>
      </c>
      <c r="AV1025" s="141">
        <f t="shared" si="1248"/>
        <v>0</v>
      </c>
      <c r="AW1025" s="141">
        <f t="shared" si="1248"/>
        <v>0</v>
      </c>
      <c r="AX1025" s="141"/>
      <c r="AY1025" s="141">
        <f t="shared" ref="AY1025:AZ1025" si="1249">AY1026+AY1027+AY1028+AY1030+AY1031</f>
        <v>400</v>
      </c>
      <c r="AZ1025" s="141">
        <f t="shared" si="1249"/>
        <v>0</v>
      </c>
      <c r="BA1025" s="145"/>
      <c r="BB1025" s="289" t="s">
        <v>408</v>
      </c>
      <c r="BC1025" s="233"/>
    </row>
    <row r="1026" spans="1:55" ht="32.25" customHeight="1">
      <c r="A1026" s="288"/>
      <c r="B1026" s="287"/>
      <c r="C1026" s="287"/>
      <c r="D1026" s="146" t="s">
        <v>37</v>
      </c>
      <c r="E1026" s="141">
        <f t="shared" si="1236"/>
        <v>30</v>
      </c>
      <c r="F1026" s="141">
        <f t="shared" si="1237"/>
        <v>0</v>
      </c>
      <c r="G1026" s="145"/>
      <c r="H1026" s="141"/>
      <c r="I1026" s="141"/>
      <c r="J1026" s="145"/>
      <c r="K1026" s="141"/>
      <c r="L1026" s="141"/>
      <c r="M1026" s="145"/>
      <c r="N1026" s="141"/>
      <c r="O1026" s="141"/>
      <c r="P1026" s="145"/>
      <c r="Q1026" s="141"/>
      <c r="R1026" s="141"/>
      <c r="S1026" s="145"/>
      <c r="T1026" s="141"/>
      <c r="U1026" s="141"/>
      <c r="V1026" s="145"/>
      <c r="W1026" s="141"/>
      <c r="X1026" s="141"/>
      <c r="Y1026" s="145"/>
      <c r="Z1026" s="141"/>
      <c r="AA1026" s="141"/>
      <c r="AB1026" s="145"/>
      <c r="AC1026" s="145"/>
      <c r="AD1026" s="145"/>
      <c r="AE1026" s="141"/>
      <c r="AF1026" s="141"/>
      <c r="AG1026" s="145"/>
      <c r="AH1026" s="145"/>
      <c r="AI1026" s="145"/>
      <c r="AJ1026" s="141"/>
      <c r="AK1026" s="141"/>
      <c r="AL1026" s="145"/>
      <c r="AM1026" s="145"/>
      <c r="AN1026" s="145"/>
      <c r="AO1026" s="217"/>
      <c r="AP1026" s="141"/>
      <c r="AQ1026" s="145"/>
      <c r="AR1026" s="145"/>
      <c r="AS1026" s="145"/>
      <c r="AT1026" s="141"/>
      <c r="AU1026" s="141"/>
      <c r="AV1026" s="145"/>
      <c r="AW1026" s="145"/>
      <c r="AX1026" s="145"/>
      <c r="AY1026" s="217">
        <v>30</v>
      </c>
      <c r="AZ1026" s="145"/>
      <c r="BA1026" s="145"/>
      <c r="BB1026" s="290"/>
      <c r="BC1026" s="233"/>
    </row>
    <row r="1027" spans="1:55" ht="50.25" customHeight="1">
      <c r="A1027" s="288"/>
      <c r="B1027" s="287"/>
      <c r="C1027" s="287"/>
      <c r="D1027" s="168" t="s">
        <v>2</v>
      </c>
      <c r="E1027" s="228">
        <f t="shared" si="1236"/>
        <v>70</v>
      </c>
      <c r="F1027" s="211">
        <f t="shared" si="1237"/>
        <v>0</v>
      </c>
      <c r="G1027" s="145"/>
      <c r="H1027" s="141"/>
      <c r="I1027" s="141"/>
      <c r="J1027" s="145"/>
      <c r="K1027" s="141"/>
      <c r="L1027" s="141"/>
      <c r="M1027" s="145"/>
      <c r="N1027" s="141"/>
      <c r="O1027" s="141"/>
      <c r="P1027" s="145"/>
      <c r="Q1027" s="141"/>
      <c r="R1027" s="141"/>
      <c r="S1027" s="145"/>
      <c r="T1027" s="141"/>
      <c r="U1027" s="141"/>
      <c r="V1027" s="145"/>
      <c r="W1027" s="141"/>
      <c r="X1027" s="141"/>
      <c r="Y1027" s="145"/>
      <c r="Z1027" s="141"/>
      <c r="AA1027" s="141"/>
      <c r="AB1027" s="145"/>
      <c r="AC1027" s="145"/>
      <c r="AD1027" s="145"/>
      <c r="AE1027" s="141"/>
      <c r="AF1027" s="141"/>
      <c r="AG1027" s="145"/>
      <c r="AH1027" s="145"/>
      <c r="AI1027" s="145"/>
      <c r="AJ1027" s="141"/>
      <c r="AK1027" s="141"/>
      <c r="AL1027" s="145"/>
      <c r="AM1027" s="145"/>
      <c r="AN1027" s="145"/>
      <c r="AO1027" s="217"/>
      <c r="AP1027" s="141"/>
      <c r="AQ1027" s="145"/>
      <c r="AR1027" s="145"/>
      <c r="AS1027" s="145"/>
      <c r="AT1027" s="141"/>
      <c r="AU1027" s="141"/>
      <c r="AV1027" s="145"/>
      <c r="AW1027" s="145"/>
      <c r="AX1027" s="145"/>
      <c r="AY1027" s="217">
        <v>70</v>
      </c>
      <c r="AZ1027" s="145"/>
      <c r="BA1027" s="145"/>
      <c r="BB1027" s="290"/>
      <c r="BC1027" s="233"/>
    </row>
    <row r="1028" spans="1:55" ht="22.5" customHeight="1">
      <c r="A1028" s="288"/>
      <c r="B1028" s="287"/>
      <c r="C1028" s="287"/>
      <c r="D1028" s="232" t="s">
        <v>267</v>
      </c>
      <c r="E1028" s="141">
        <f>H1028+K1028+N1028+Q1028+T1028+W1028+Z1028+AE1028+AJ1028+AO1028+AT1028+AY1028</f>
        <v>250</v>
      </c>
      <c r="F1028" s="141">
        <f t="shared" si="1237"/>
        <v>0</v>
      </c>
      <c r="G1028" s="145"/>
      <c r="H1028" s="141"/>
      <c r="I1028" s="141"/>
      <c r="J1028" s="145"/>
      <c r="K1028" s="141"/>
      <c r="L1028" s="141"/>
      <c r="M1028" s="145"/>
      <c r="N1028" s="141"/>
      <c r="O1028" s="141"/>
      <c r="P1028" s="145"/>
      <c r="Q1028" s="141"/>
      <c r="R1028" s="141"/>
      <c r="S1028" s="145"/>
      <c r="T1028" s="141"/>
      <c r="U1028" s="141"/>
      <c r="V1028" s="145"/>
      <c r="W1028" s="141"/>
      <c r="X1028" s="141"/>
      <c r="Y1028" s="145"/>
      <c r="Z1028" s="141"/>
      <c r="AA1028" s="141"/>
      <c r="AB1028" s="145"/>
      <c r="AC1028" s="145"/>
      <c r="AD1028" s="145"/>
      <c r="AE1028" s="141"/>
      <c r="AF1028" s="141"/>
      <c r="AG1028" s="145"/>
      <c r="AH1028" s="145"/>
      <c r="AI1028" s="145"/>
      <c r="AJ1028" s="141"/>
      <c r="AK1028" s="141"/>
      <c r="AL1028" s="145"/>
      <c r="AM1028" s="145"/>
      <c r="AN1028" s="145"/>
      <c r="AO1028" s="217"/>
      <c r="AP1028" s="141"/>
      <c r="AQ1028" s="145"/>
      <c r="AR1028" s="145"/>
      <c r="AS1028" s="145"/>
      <c r="AT1028" s="141"/>
      <c r="AU1028" s="141"/>
      <c r="AV1028" s="145"/>
      <c r="AW1028" s="145"/>
      <c r="AX1028" s="145"/>
      <c r="AY1028" s="217">
        <v>250</v>
      </c>
      <c r="AZ1028" s="141"/>
      <c r="BA1028" s="145"/>
      <c r="BB1028" s="290"/>
      <c r="BC1028" s="233"/>
    </row>
    <row r="1029" spans="1:55" ht="82.5" customHeight="1">
      <c r="A1029" s="288"/>
      <c r="B1029" s="287"/>
      <c r="C1029" s="287"/>
      <c r="D1029" s="232" t="s">
        <v>273</v>
      </c>
      <c r="E1029" s="141">
        <f t="shared" ref="E1029:E1034" si="1250">H1029+K1029+N1029+Q1029+T1029+W1029+Z1029+AE1029+AJ1029+AO1029+AT1029+AY1029</f>
        <v>0</v>
      </c>
      <c r="F1029" s="141">
        <f t="shared" si="1237"/>
        <v>0</v>
      </c>
      <c r="G1029" s="145"/>
      <c r="H1029" s="141"/>
      <c r="I1029" s="141"/>
      <c r="J1029" s="145"/>
      <c r="K1029" s="141"/>
      <c r="L1029" s="141"/>
      <c r="M1029" s="145"/>
      <c r="N1029" s="141"/>
      <c r="O1029" s="141"/>
      <c r="P1029" s="145"/>
      <c r="Q1029" s="141"/>
      <c r="R1029" s="141"/>
      <c r="S1029" s="145"/>
      <c r="T1029" s="141"/>
      <c r="U1029" s="141"/>
      <c r="V1029" s="145"/>
      <c r="W1029" s="141"/>
      <c r="X1029" s="141"/>
      <c r="Y1029" s="145"/>
      <c r="Z1029" s="141"/>
      <c r="AA1029" s="141"/>
      <c r="AB1029" s="145"/>
      <c r="AC1029" s="145"/>
      <c r="AD1029" s="145"/>
      <c r="AE1029" s="141"/>
      <c r="AF1029" s="141"/>
      <c r="AG1029" s="145"/>
      <c r="AH1029" s="145"/>
      <c r="AI1029" s="145"/>
      <c r="AJ1029" s="141"/>
      <c r="AK1029" s="141"/>
      <c r="AL1029" s="145"/>
      <c r="AM1029" s="145"/>
      <c r="AN1029" s="145"/>
      <c r="AO1029" s="141"/>
      <c r="AP1029" s="141"/>
      <c r="AQ1029" s="145"/>
      <c r="AR1029" s="145"/>
      <c r="AS1029" s="145"/>
      <c r="AT1029" s="141"/>
      <c r="AU1029" s="141"/>
      <c r="AV1029" s="145"/>
      <c r="AW1029" s="145"/>
      <c r="AX1029" s="145"/>
      <c r="AY1029" s="145"/>
      <c r="AZ1029" s="145"/>
      <c r="BA1029" s="145"/>
      <c r="BB1029" s="290"/>
      <c r="BC1029" s="233"/>
    </row>
    <row r="1030" spans="1:55" ht="22.5" customHeight="1">
      <c r="A1030" s="288"/>
      <c r="B1030" s="287"/>
      <c r="C1030" s="287"/>
      <c r="D1030" s="232" t="s">
        <v>268</v>
      </c>
      <c r="E1030" s="141">
        <f t="shared" si="1250"/>
        <v>50</v>
      </c>
      <c r="F1030" s="141">
        <f t="shared" si="1237"/>
        <v>0</v>
      </c>
      <c r="G1030" s="145"/>
      <c r="H1030" s="141"/>
      <c r="I1030" s="141"/>
      <c r="J1030" s="145"/>
      <c r="K1030" s="141"/>
      <c r="L1030" s="141"/>
      <c r="M1030" s="145"/>
      <c r="N1030" s="141"/>
      <c r="O1030" s="141"/>
      <c r="P1030" s="145"/>
      <c r="Q1030" s="141"/>
      <c r="R1030" s="141"/>
      <c r="S1030" s="145"/>
      <c r="T1030" s="141"/>
      <c r="U1030" s="141"/>
      <c r="V1030" s="145"/>
      <c r="W1030" s="141"/>
      <c r="X1030" s="141"/>
      <c r="Y1030" s="145"/>
      <c r="Z1030" s="141"/>
      <c r="AA1030" s="141"/>
      <c r="AB1030" s="145"/>
      <c r="AC1030" s="145"/>
      <c r="AD1030" s="145"/>
      <c r="AE1030" s="141"/>
      <c r="AF1030" s="141"/>
      <c r="AG1030" s="145"/>
      <c r="AH1030" s="145"/>
      <c r="AI1030" s="145"/>
      <c r="AJ1030" s="141"/>
      <c r="AK1030" s="141"/>
      <c r="AL1030" s="145"/>
      <c r="AM1030" s="145"/>
      <c r="AN1030" s="145"/>
      <c r="AO1030" s="141"/>
      <c r="AP1030" s="141"/>
      <c r="AQ1030" s="145"/>
      <c r="AR1030" s="145"/>
      <c r="AS1030" s="145"/>
      <c r="AT1030" s="141"/>
      <c r="AU1030" s="141"/>
      <c r="AV1030" s="145"/>
      <c r="AW1030" s="145"/>
      <c r="AX1030" s="145"/>
      <c r="AY1030" s="158">
        <v>50</v>
      </c>
      <c r="AZ1030" s="145"/>
      <c r="BA1030" s="145"/>
      <c r="BB1030" s="290"/>
      <c r="BC1030" s="233"/>
    </row>
    <row r="1031" spans="1:55" ht="31.2">
      <c r="A1031" s="288"/>
      <c r="B1031" s="287"/>
      <c r="C1031" s="287"/>
      <c r="D1031" s="233" t="s">
        <v>43</v>
      </c>
      <c r="E1031" s="141">
        <f t="shared" si="1250"/>
        <v>0</v>
      </c>
      <c r="F1031" s="141">
        <f t="shared" si="1237"/>
        <v>0</v>
      </c>
      <c r="G1031" s="145"/>
      <c r="H1031" s="141"/>
      <c r="I1031" s="141"/>
      <c r="J1031" s="145"/>
      <c r="K1031" s="141"/>
      <c r="L1031" s="141"/>
      <c r="M1031" s="145"/>
      <c r="N1031" s="141"/>
      <c r="O1031" s="141"/>
      <c r="P1031" s="145"/>
      <c r="Q1031" s="141"/>
      <c r="R1031" s="141"/>
      <c r="S1031" s="145"/>
      <c r="T1031" s="141"/>
      <c r="U1031" s="141"/>
      <c r="V1031" s="145"/>
      <c r="W1031" s="141"/>
      <c r="X1031" s="141"/>
      <c r="Y1031" s="145"/>
      <c r="Z1031" s="141"/>
      <c r="AA1031" s="141"/>
      <c r="AB1031" s="145"/>
      <c r="AC1031" s="145"/>
      <c r="AD1031" s="145"/>
      <c r="AE1031" s="141"/>
      <c r="AF1031" s="141"/>
      <c r="AG1031" s="145"/>
      <c r="AH1031" s="145"/>
      <c r="AI1031" s="145"/>
      <c r="AJ1031" s="141"/>
      <c r="AK1031" s="141"/>
      <c r="AL1031" s="145"/>
      <c r="AM1031" s="145"/>
      <c r="AN1031" s="145"/>
      <c r="AO1031" s="141"/>
      <c r="AP1031" s="141"/>
      <c r="AQ1031" s="145"/>
      <c r="AR1031" s="145"/>
      <c r="AS1031" s="145"/>
      <c r="AT1031" s="141"/>
      <c r="AU1031" s="141"/>
      <c r="AV1031" s="145"/>
      <c r="AW1031" s="145"/>
      <c r="AX1031" s="145"/>
      <c r="AY1031" s="145"/>
      <c r="AZ1031" s="145"/>
      <c r="BA1031" s="145"/>
      <c r="BB1031" s="291"/>
      <c r="BC1031" s="233"/>
    </row>
    <row r="1032" spans="1:55" ht="22.5" customHeight="1">
      <c r="A1032" s="288" t="s">
        <v>586</v>
      </c>
      <c r="B1032" s="287" t="s">
        <v>609</v>
      </c>
      <c r="C1032" s="287" t="s">
        <v>292</v>
      </c>
      <c r="D1032" s="148" t="s">
        <v>41</v>
      </c>
      <c r="E1032" s="141">
        <f t="shared" si="1250"/>
        <v>2200</v>
      </c>
      <c r="F1032" s="141">
        <f t="shared" si="1237"/>
        <v>0</v>
      </c>
      <c r="G1032" s="145"/>
      <c r="H1032" s="141">
        <f>H1033+H1034+H1035+H1037+H1038</f>
        <v>0</v>
      </c>
      <c r="I1032" s="141">
        <f t="shared" ref="I1032" si="1251">I1033+I1034+I1035+I1037+I1038</f>
        <v>0</v>
      </c>
      <c r="J1032" s="141"/>
      <c r="K1032" s="141">
        <f t="shared" ref="K1032:L1032" si="1252">K1033+K1034+K1035+K1037+K1038</f>
        <v>0</v>
      </c>
      <c r="L1032" s="141">
        <f t="shared" si="1252"/>
        <v>0</v>
      </c>
      <c r="M1032" s="141"/>
      <c r="N1032" s="141">
        <f t="shared" ref="N1032:O1032" si="1253">N1033+N1034+N1035+N1037+N1038</f>
        <v>0</v>
      </c>
      <c r="O1032" s="141">
        <f t="shared" si="1253"/>
        <v>0</v>
      </c>
      <c r="P1032" s="141"/>
      <c r="Q1032" s="141">
        <f t="shared" ref="Q1032:R1032" si="1254">Q1033+Q1034+Q1035+Q1037+Q1038</f>
        <v>0</v>
      </c>
      <c r="R1032" s="141">
        <f t="shared" si="1254"/>
        <v>0</v>
      </c>
      <c r="S1032" s="141"/>
      <c r="T1032" s="141">
        <f t="shared" ref="T1032:U1032" si="1255">T1033+T1034+T1035+T1037+T1038</f>
        <v>0</v>
      </c>
      <c r="U1032" s="141">
        <f t="shared" si="1255"/>
        <v>0</v>
      </c>
      <c r="V1032" s="141"/>
      <c r="W1032" s="141">
        <f t="shared" ref="W1032:X1032" si="1256">W1033+W1034+W1035+W1037+W1038</f>
        <v>0</v>
      </c>
      <c r="X1032" s="141">
        <f t="shared" si="1256"/>
        <v>0</v>
      </c>
      <c r="Y1032" s="141"/>
      <c r="Z1032" s="141">
        <f t="shared" ref="Z1032:AC1032" si="1257">Z1033+Z1034+Z1035+Z1037+Z1038</f>
        <v>0</v>
      </c>
      <c r="AA1032" s="141">
        <f t="shared" si="1257"/>
        <v>0</v>
      </c>
      <c r="AB1032" s="141">
        <f t="shared" si="1257"/>
        <v>0</v>
      </c>
      <c r="AC1032" s="141">
        <f t="shared" si="1257"/>
        <v>0</v>
      </c>
      <c r="AD1032" s="141"/>
      <c r="AE1032" s="141">
        <f t="shared" ref="AE1032:AH1032" si="1258">AE1033+AE1034+AE1035+AE1037+AE1038</f>
        <v>0</v>
      </c>
      <c r="AF1032" s="141">
        <f t="shared" si="1258"/>
        <v>0</v>
      </c>
      <c r="AG1032" s="141">
        <f t="shared" si="1258"/>
        <v>0</v>
      </c>
      <c r="AH1032" s="141">
        <f t="shared" si="1258"/>
        <v>0</v>
      </c>
      <c r="AI1032" s="141"/>
      <c r="AJ1032" s="141">
        <f t="shared" ref="AJ1032:AM1032" si="1259">AJ1033+AJ1034+AJ1035+AJ1037+AJ1038</f>
        <v>0</v>
      </c>
      <c r="AK1032" s="141">
        <f t="shared" si="1259"/>
        <v>0</v>
      </c>
      <c r="AL1032" s="141">
        <f t="shared" si="1259"/>
        <v>0</v>
      </c>
      <c r="AM1032" s="141">
        <f t="shared" si="1259"/>
        <v>0</v>
      </c>
      <c r="AN1032" s="141"/>
      <c r="AO1032" s="141">
        <f t="shared" ref="AO1032:AR1032" si="1260">AO1033+AO1034+AO1035+AO1037+AO1038</f>
        <v>0</v>
      </c>
      <c r="AP1032" s="141">
        <f t="shared" si="1260"/>
        <v>0</v>
      </c>
      <c r="AQ1032" s="141">
        <f t="shared" si="1260"/>
        <v>0</v>
      </c>
      <c r="AR1032" s="141">
        <f t="shared" si="1260"/>
        <v>0</v>
      </c>
      <c r="AS1032" s="141"/>
      <c r="AT1032" s="141">
        <f t="shared" ref="AT1032:AW1032" si="1261">AT1033+AT1034+AT1035+AT1037+AT1038</f>
        <v>0</v>
      </c>
      <c r="AU1032" s="141">
        <f t="shared" si="1261"/>
        <v>0</v>
      </c>
      <c r="AV1032" s="141">
        <f t="shared" si="1261"/>
        <v>0</v>
      </c>
      <c r="AW1032" s="141">
        <f t="shared" si="1261"/>
        <v>0</v>
      </c>
      <c r="AX1032" s="141"/>
      <c r="AY1032" s="141">
        <f t="shared" ref="AY1032:AZ1032" si="1262">AY1033+AY1034+AY1035+AY1037+AY1038</f>
        <v>2200</v>
      </c>
      <c r="AZ1032" s="141">
        <f t="shared" si="1262"/>
        <v>0</v>
      </c>
      <c r="BA1032" s="145"/>
      <c r="BB1032" s="289" t="s">
        <v>408</v>
      </c>
      <c r="BC1032" s="233"/>
    </row>
    <row r="1033" spans="1:55" ht="32.25" customHeight="1">
      <c r="A1033" s="288"/>
      <c r="B1033" s="287"/>
      <c r="C1033" s="287"/>
      <c r="D1033" s="146" t="s">
        <v>37</v>
      </c>
      <c r="E1033" s="141">
        <f t="shared" si="1250"/>
        <v>210</v>
      </c>
      <c r="F1033" s="141">
        <f t="shared" si="1237"/>
        <v>0</v>
      </c>
      <c r="G1033" s="145"/>
      <c r="H1033" s="141"/>
      <c r="I1033" s="141"/>
      <c r="J1033" s="145"/>
      <c r="K1033" s="141"/>
      <c r="L1033" s="141"/>
      <c r="M1033" s="145"/>
      <c r="N1033" s="141"/>
      <c r="O1033" s="141"/>
      <c r="P1033" s="145"/>
      <c r="Q1033" s="141"/>
      <c r="R1033" s="141"/>
      <c r="S1033" s="145"/>
      <c r="T1033" s="141"/>
      <c r="U1033" s="141"/>
      <c r="V1033" s="145"/>
      <c r="W1033" s="141"/>
      <c r="X1033" s="141"/>
      <c r="Y1033" s="145"/>
      <c r="Z1033" s="141"/>
      <c r="AA1033" s="141"/>
      <c r="AB1033" s="145"/>
      <c r="AC1033" s="145"/>
      <c r="AD1033" s="145"/>
      <c r="AE1033" s="141"/>
      <c r="AF1033" s="141"/>
      <c r="AG1033" s="145"/>
      <c r="AH1033" s="145"/>
      <c r="AI1033" s="145"/>
      <c r="AJ1033" s="141"/>
      <c r="AK1033" s="141"/>
      <c r="AL1033" s="145"/>
      <c r="AM1033" s="145"/>
      <c r="AN1033" s="145"/>
      <c r="AO1033" s="217"/>
      <c r="AP1033" s="141"/>
      <c r="AQ1033" s="145"/>
      <c r="AR1033" s="145"/>
      <c r="AS1033" s="145"/>
      <c r="AT1033" s="141"/>
      <c r="AU1033" s="141"/>
      <c r="AV1033" s="145"/>
      <c r="AW1033" s="145"/>
      <c r="AX1033" s="145"/>
      <c r="AY1033" s="217">
        <v>210</v>
      </c>
      <c r="AZ1033" s="145"/>
      <c r="BA1033" s="145"/>
      <c r="BB1033" s="290"/>
      <c r="BC1033" s="233"/>
    </row>
    <row r="1034" spans="1:55" ht="50.25" customHeight="1">
      <c r="A1034" s="288"/>
      <c r="B1034" s="287"/>
      <c r="C1034" s="287"/>
      <c r="D1034" s="168" t="s">
        <v>2</v>
      </c>
      <c r="E1034" s="228">
        <f t="shared" si="1250"/>
        <v>490</v>
      </c>
      <c r="F1034" s="211">
        <f t="shared" si="1237"/>
        <v>0</v>
      </c>
      <c r="G1034" s="145"/>
      <c r="H1034" s="141"/>
      <c r="I1034" s="141"/>
      <c r="J1034" s="145"/>
      <c r="K1034" s="141"/>
      <c r="L1034" s="141"/>
      <c r="M1034" s="145"/>
      <c r="N1034" s="141"/>
      <c r="O1034" s="141"/>
      <c r="P1034" s="145"/>
      <c r="Q1034" s="141"/>
      <c r="R1034" s="141"/>
      <c r="S1034" s="145"/>
      <c r="T1034" s="141"/>
      <c r="U1034" s="141"/>
      <c r="V1034" s="145"/>
      <c r="W1034" s="141"/>
      <c r="X1034" s="141"/>
      <c r="Y1034" s="145"/>
      <c r="Z1034" s="141"/>
      <c r="AA1034" s="141"/>
      <c r="AB1034" s="145"/>
      <c r="AC1034" s="145"/>
      <c r="AD1034" s="145"/>
      <c r="AE1034" s="141"/>
      <c r="AF1034" s="141"/>
      <c r="AG1034" s="145"/>
      <c r="AH1034" s="145"/>
      <c r="AI1034" s="145"/>
      <c r="AJ1034" s="141"/>
      <c r="AK1034" s="141"/>
      <c r="AL1034" s="145"/>
      <c r="AM1034" s="145"/>
      <c r="AN1034" s="145"/>
      <c r="AO1034" s="217"/>
      <c r="AP1034" s="141"/>
      <c r="AQ1034" s="145"/>
      <c r="AR1034" s="145"/>
      <c r="AS1034" s="145"/>
      <c r="AT1034" s="141"/>
      <c r="AU1034" s="141"/>
      <c r="AV1034" s="145"/>
      <c r="AW1034" s="145"/>
      <c r="AX1034" s="145"/>
      <c r="AY1034" s="217">
        <v>490</v>
      </c>
      <c r="AZ1034" s="145"/>
      <c r="BA1034" s="145"/>
      <c r="BB1034" s="290"/>
      <c r="BC1034" s="233"/>
    </row>
    <row r="1035" spans="1:55" ht="22.5" customHeight="1">
      <c r="A1035" s="288"/>
      <c r="B1035" s="287"/>
      <c r="C1035" s="287"/>
      <c r="D1035" s="232" t="s">
        <v>267</v>
      </c>
      <c r="E1035" s="141">
        <f>H1035+K1035+N1035+Q1035+T1035+W1035+Z1035+AE1035+AJ1035+AO1035+AT1035+AY1035</f>
        <v>1400</v>
      </c>
      <c r="F1035" s="141">
        <f t="shared" si="1237"/>
        <v>0</v>
      </c>
      <c r="G1035" s="145"/>
      <c r="H1035" s="141"/>
      <c r="I1035" s="141"/>
      <c r="J1035" s="145"/>
      <c r="K1035" s="141"/>
      <c r="L1035" s="141"/>
      <c r="M1035" s="145"/>
      <c r="N1035" s="141"/>
      <c r="O1035" s="141"/>
      <c r="P1035" s="145"/>
      <c r="Q1035" s="141"/>
      <c r="R1035" s="141"/>
      <c r="S1035" s="145"/>
      <c r="T1035" s="141"/>
      <c r="U1035" s="141"/>
      <c r="V1035" s="145"/>
      <c r="W1035" s="141"/>
      <c r="X1035" s="141"/>
      <c r="Y1035" s="145"/>
      <c r="Z1035" s="141"/>
      <c r="AA1035" s="141"/>
      <c r="AB1035" s="145"/>
      <c r="AC1035" s="145"/>
      <c r="AD1035" s="145"/>
      <c r="AE1035" s="141"/>
      <c r="AF1035" s="141"/>
      <c r="AG1035" s="145"/>
      <c r="AH1035" s="145"/>
      <c r="AI1035" s="145"/>
      <c r="AJ1035" s="141"/>
      <c r="AK1035" s="141"/>
      <c r="AL1035" s="145"/>
      <c r="AM1035" s="145"/>
      <c r="AN1035" s="145"/>
      <c r="AO1035" s="217"/>
      <c r="AP1035" s="141"/>
      <c r="AQ1035" s="145"/>
      <c r="AR1035" s="145"/>
      <c r="AS1035" s="145"/>
      <c r="AT1035" s="141"/>
      <c r="AU1035" s="141"/>
      <c r="AV1035" s="145"/>
      <c r="AW1035" s="145"/>
      <c r="AX1035" s="145"/>
      <c r="AY1035" s="217">
        <v>1400</v>
      </c>
      <c r="AZ1035" s="141"/>
      <c r="BA1035" s="145"/>
      <c r="BB1035" s="290"/>
      <c r="BC1035" s="233"/>
    </row>
    <row r="1036" spans="1:55" ht="82.5" customHeight="1">
      <c r="A1036" s="288"/>
      <c r="B1036" s="287"/>
      <c r="C1036" s="287"/>
      <c r="D1036" s="232" t="s">
        <v>273</v>
      </c>
      <c r="E1036" s="141">
        <f t="shared" ref="E1036:E1038" si="1263">H1036+K1036+N1036+Q1036+T1036+W1036+Z1036+AE1036+AJ1036+AO1036+AT1036+AY1036</f>
        <v>0</v>
      </c>
      <c r="F1036" s="141">
        <f t="shared" si="1237"/>
        <v>0</v>
      </c>
      <c r="G1036" s="145"/>
      <c r="H1036" s="141"/>
      <c r="I1036" s="141"/>
      <c r="J1036" s="145"/>
      <c r="K1036" s="141"/>
      <c r="L1036" s="141"/>
      <c r="M1036" s="145"/>
      <c r="N1036" s="141"/>
      <c r="O1036" s="141"/>
      <c r="P1036" s="145"/>
      <c r="Q1036" s="141"/>
      <c r="R1036" s="141"/>
      <c r="S1036" s="145"/>
      <c r="T1036" s="141"/>
      <c r="U1036" s="141"/>
      <c r="V1036" s="145"/>
      <c r="W1036" s="141"/>
      <c r="X1036" s="141"/>
      <c r="Y1036" s="145"/>
      <c r="Z1036" s="141"/>
      <c r="AA1036" s="141"/>
      <c r="AB1036" s="145"/>
      <c r="AC1036" s="145"/>
      <c r="AD1036" s="145"/>
      <c r="AE1036" s="141"/>
      <c r="AF1036" s="141"/>
      <c r="AG1036" s="145"/>
      <c r="AH1036" s="145"/>
      <c r="AI1036" s="145"/>
      <c r="AJ1036" s="141"/>
      <c r="AK1036" s="141"/>
      <c r="AL1036" s="145"/>
      <c r="AM1036" s="145"/>
      <c r="AN1036" s="145"/>
      <c r="AO1036" s="141"/>
      <c r="AP1036" s="141"/>
      <c r="AQ1036" s="145"/>
      <c r="AR1036" s="145"/>
      <c r="AS1036" s="145"/>
      <c r="AT1036" s="141"/>
      <c r="AU1036" s="141"/>
      <c r="AV1036" s="145"/>
      <c r="AW1036" s="145"/>
      <c r="AX1036" s="145"/>
      <c r="AY1036" s="145"/>
      <c r="AZ1036" s="145"/>
      <c r="BA1036" s="145"/>
      <c r="BB1036" s="290"/>
      <c r="BC1036" s="233"/>
    </row>
    <row r="1037" spans="1:55" ht="22.5" customHeight="1">
      <c r="A1037" s="288"/>
      <c r="B1037" s="287"/>
      <c r="C1037" s="287"/>
      <c r="D1037" s="232" t="s">
        <v>268</v>
      </c>
      <c r="E1037" s="141">
        <f t="shared" si="1263"/>
        <v>100</v>
      </c>
      <c r="F1037" s="141">
        <f t="shared" si="1237"/>
        <v>0</v>
      </c>
      <c r="G1037" s="145"/>
      <c r="H1037" s="141"/>
      <c r="I1037" s="141"/>
      <c r="J1037" s="145"/>
      <c r="K1037" s="141"/>
      <c r="L1037" s="141"/>
      <c r="M1037" s="145"/>
      <c r="N1037" s="141"/>
      <c r="O1037" s="141"/>
      <c r="P1037" s="145"/>
      <c r="Q1037" s="141"/>
      <c r="R1037" s="141"/>
      <c r="S1037" s="145"/>
      <c r="T1037" s="141"/>
      <c r="U1037" s="141"/>
      <c r="V1037" s="145"/>
      <c r="W1037" s="141"/>
      <c r="X1037" s="141"/>
      <c r="Y1037" s="145"/>
      <c r="Z1037" s="141"/>
      <c r="AA1037" s="141"/>
      <c r="AB1037" s="145"/>
      <c r="AC1037" s="145"/>
      <c r="AD1037" s="145"/>
      <c r="AE1037" s="141"/>
      <c r="AF1037" s="141"/>
      <c r="AG1037" s="145"/>
      <c r="AH1037" s="145"/>
      <c r="AI1037" s="145"/>
      <c r="AJ1037" s="141"/>
      <c r="AK1037" s="141"/>
      <c r="AL1037" s="145"/>
      <c r="AM1037" s="145"/>
      <c r="AN1037" s="145"/>
      <c r="AO1037" s="141"/>
      <c r="AP1037" s="141"/>
      <c r="AQ1037" s="145"/>
      <c r="AR1037" s="145"/>
      <c r="AS1037" s="145"/>
      <c r="AT1037" s="141"/>
      <c r="AU1037" s="141"/>
      <c r="AV1037" s="145"/>
      <c r="AW1037" s="145"/>
      <c r="AX1037" s="145"/>
      <c r="AY1037" s="158">
        <v>100</v>
      </c>
      <c r="AZ1037" s="145"/>
      <c r="BA1037" s="145"/>
      <c r="BB1037" s="290"/>
      <c r="BC1037" s="233"/>
    </row>
    <row r="1038" spans="1:55" ht="31.2">
      <c r="A1038" s="288"/>
      <c r="B1038" s="287"/>
      <c r="C1038" s="287"/>
      <c r="D1038" s="233" t="s">
        <v>43</v>
      </c>
      <c r="E1038" s="141">
        <f t="shared" si="1263"/>
        <v>0</v>
      </c>
      <c r="F1038" s="141">
        <f t="shared" si="1237"/>
        <v>0</v>
      </c>
      <c r="G1038" s="145"/>
      <c r="H1038" s="141"/>
      <c r="I1038" s="141"/>
      <c r="J1038" s="145"/>
      <c r="K1038" s="141"/>
      <c r="L1038" s="141"/>
      <c r="M1038" s="145"/>
      <c r="N1038" s="141"/>
      <c r="O1038" s="141"/>
      <c r="P1038" s="145"/>
      <c r="Q1038" s="141"/>
      <c r="R1038" s="141"/>
      <c r="S1038" s="145"/>
      <c r="T1038" s="141"/>
      <c r="U1038" s="141"/>
      <c r="V1038" s="145"/>
      <c r="W1038" s="141"/>
      <c r="X1038" s="141"/>
      <c r="Y1038" s="145"/>
      <c r="Z1038" s="141"/>
      <c r="AA1038" s="141"/>
      <c r="AB1038" s="145"/>
      <c r="AC1038" s="145"/>
      <c r="AD1038" s="145"/>
      <c r="AE1038" s="141"/>
      <c r="AF1038" s="141"/>
      <c r="AG1038" s="145"/>
      <c r="AH1038" s="145"/>
      <c r="AI1038" s="145"/>
      <c r="AJ1038" s="141"/>
      <c r="AK1038" s="141"/>
      <c r="AL1038" s="145"/>
      <c r="AM1038" s="145"/>
      <c r="AN1038" s="145"/>
      <c r="AO1038" s="141"/>
      <c r="AP1038" s="141"/>
      <c r="AQ1038" s="145"/>
      <c r="AR1038" s="145"/>
      <c r="AS1038" s="145"/>
      <c r="AT1038" s="141"/>
      <c r="AU1038" s="141"/>
      <c r="AV1038" s="145"/>
      <c r="AW1038" s="145"/>
      <c r="AX1038" s="145"/>
      <c r="AY1038" s="145"/>
      <c r="AZ1038" s="145"/>
      <c r="BA1038" s="145"/>
      <c r="BB1038" s="291"/>
      <c r="BC1038" s="233"/>
    </row>
    <row r="1039" spans="1:55" ht="22.5" customHeight="1">
      <c r="A1039" s="288" t="s">
        <v>587</v>
      </c>
      <c r="B1039" s="287" t="s">
        <v>610</v>
      </c>
      <c r="C1039" s="287" t="s">
        <v>292</v>
      </c>
      <c r="D1039" s="148" t="s">
        <v>41</v>
      </c>
      <c r="E1039" s="141">
        <f t="shared" ref="E1039:E1041" si="1264">H1039+K1039+N1039+Q1039+T1039+W1039+Z1039+AE1039+AJ1039+AO1039+AT1039+AY1039</f>
        <v>114.5</v>
      </c>
      <c r="F1039" s="141">
        <f t="shared" ref="F1039:F1045" si="1265">I1039+L1039+O1039+R1039+U1039+X1039+AA1039+AF1039+AK1039+AP1039+AU1039+AZ1039</f>
        <v>0</v>
      </c>
      <c r="G1039" s="145"/>
      <c r="H1039" s="141">
        <f>H1040+H1041+H1042+H1044+H1045</f>
        <v>0</v>
      </c>
      <c r="I1039" s="141">
        <f t="shared" ref="I1039" si="1266">I1040+I1041+I1042+I1044+I1045</f>
        <v>0</v>
      </c>
      <c r="J1039" s="141"/>
      <c r="K1039" s="141">
        <f t="shared" ref="K1039:L1039" si="1267">K1040+K1041+K1042+K1044+K1045</f>
        <v>0</v>
      </c>
      <c r="L1039" s="141">
        <f t="shared" si="1267"/>
        <v>0</v>
      </c>
      <c r="M1039" s="141"/>
      <c r="N1039" s="141">
        <f t="shared" ref="N1039:O1039" si="1268">N1040+N1041+N1042+N1044+N1045</f>
        <v>0</v>
      </c>
      <c r="O1039" s="141">
        <f t="shared" si="1268"/>
        <v>0</v>
      </c>
      <c r="P1039" s="141"/>
      <c r="Q1039" s="141">
        <f t="shared" ref="Q1039:R1039" si="1269">Q1040+Q1041+Q1042+Q1044+Q1045</f>
        <v>0</v>
      </c>
      <c r="R1039" s="141">
        <f t="shared" si="1269"/>
        <v>0</v>
      </c>
      <c r="S1039" s="141"/>
      <c r="T1039" s="141">
        <f t="shared" ref="T1039:U1039" si="1270">T1040+T1041+T1042+T1044+T1045</f>
        <v>0</v>
      </c>
      <c r="U1039" s="141">
        <f t="shared" si="1270"/>
        <v>0</v>
      </c>
      <c r="V1039" s="141"/>
      <c r="W1039" s="141">
        <f t="shared" ref="W1039:X1039" si="1271">W1040+W1041+W1042+W1044+W1045</f>
        <v>0</v>
      </c>
      <c r="X1039" s="141">
        <f t="shared" si="1271"/>
        <v>0</v>
      </c>
      <c r="Y1039" s="141"/>
      <c r="Z1039" s="141">
        <f t="shared" ref="Z1039:AC1039" si="1272">Z1040+Z1041+Z1042+Z1044+Z1045</f>
        <v>0</v>
      </c>
      <c r="AA1039" s="141">
        <f t="shared" si="1272"/>
        <v>0</v>
      </c>
      <c r="AB1039" s="141">
        <f t="shared" si="1272"/>
        <v>0</v>
      </c>
      <c r="AC1039" s="141">
        <f t="shared" si="1272"/>
        <v>0</v>
      </c>
      <c r="AD1039" s="141"/>
      <c r="AE1039" s="141">
        <f t="shared" ref="AE1039:AH1039" si="1273">AE1040+AE1041+AE1042+AE1044+AE1045</f>
        <v>0</v>
      </c>
      <c r="AF1039" s="141">
        <f t="shared" si="1273"/>
        <v>0</v>
      </c>
      <c r="AG1039" s="141">
        <f t="shared" si="1273"/>
        <v>0</v>
      </c>
      <c r="AH1039" s="141">
        <f t="shared" si="1273"/>
        <v>0</v>
      </c>
      <c r="AI1039" s="141"/>
      <c r="AJ1039" s="141">
        <f t="shared" ref="AJ1039:AM1039" si="1274">AJ1040+AJ1041+AJ1042+AJ1044+AJ1045</f>
        <v>0</v>
      </c>
      <c r="AK1039" s="141">
        <f t="shared" si="1274"/>
        <v>0</v>
      </c>
      <c r="AL1039" s="141">
        <f t="shared" si="1274"/>
        <v>0</v>
      </c>
      <c r="AM1039" s="141">
        <f t="shared" si="1274"/>
        <v>0</v>
      </c>
      <c r="AN1039" s="141"/>
      <c r="AO1039" s="141">
        <f t="shared" ref="AO1039:AR1039" si="1275">AO1040+AO1041+AO1042+AO1044+AO1045</f>
        <v>0</v>
      </c>
      <c r="AP1039" s="141">
        <f t="shared" si="1275"/>
        <v>0</v>
      </c>
      <c r="AQ1039" s="141">
        <f t="shared" si="1275"/>
        <v>0</v>
      </c>
      <c r="AR1039" s="141">
        <f t="shared" si="1275"/>
        <v>0</v>
      </c>
      <c r="AS1039" s="141"/>
      <c r="AT1039" s="141">
        <f t="shared" ref="AT1039:AW1039" si="1276">AT1040+AT1041+AT1042+AT1044+AT1045</f>
        <v>0</v>
      </c>
      <c r="AU1039" s="141">
        <f t="shared" si="1276"/>
        <v>0</v>
      </c>
      <c r="AV1039" s="141">
        <f t="shared" si="1276"/>
        <v>0</v>
      </c>
      <c r="AW1039" s="141">
        <f t="shared" si="1276"/>
        <v>0</v>
      </c>
      <c r="AX1039" s="141"/>
      <c r="AY1039" s="141">
        <f t="shared" ref="AY1039:AZ1039" si="1277">AY1040+AY1041+AY1042+AY1044+AY1045</f>
        <v>114.5</v>
      </c>
      <c r="AZ1039" s="141">
        <f t="shared" si="1277"/>
        <v>0</v>
      </c>
      <c r="BA1039" s="145"/>
      <c r="BB1039" s="289" t="s">
        <v>408</v>
      </c>
      <c r="BC1039" s="233"/>
    </row>
    <row r="1040" spans="1:55" ht="32.25" customHeight="1">
      <c r="A1040" s="288"/>
      <c r="B1040" s="287"/>
      <c r="C1040" s="287"/>
      <c r="D1040" s="146" t="s">
        <v>37</v>
      </c>
      <c r="E1040" s="141">
        <f t="shared" si="1264"/>
        <v>9</v>
      </c>
      <c r="F1040" s="141">
        <f t="shared" si="1265"/>
        <v>0</v>
      </c>
      <c r="G1040" s="145"/>
      <c r="H1040" s="141"/>
      <c r="I1040" s="141"/>
      <c r="J1040" s="145"/>
      <c r="K1040" s="141"/>
      <c r="L1040" s="141"/>
      <c r="M1040" s="145"/>
      <c r="N1040" s="141"/>
      <c r="O1040" s="141"/>
      <c r="P1040" s="145"/>
      <c r="Q1040" s="141"/>
      <c r="R1040" s="141"/>
      <c r="S1040" s="145"/>
      <c r="T1040" s="141"/>
      <c r="U1040" s="141"/>
      <c r="V1040" s="145"/>
      <c r="W1040" s="141"/>
      <c r="X1040" s="141"/>
      <c r="Y1040" s="145"/>
      <c r="Z1040" s="141"/>
      <c r="AA1040" s="141"/>
      <c r="AB1040" s="145"/>
      <c r="AC1040" s="145"/>
      <c r="AD1040" s="145"/>
      <c r="AE1040" s="141"/>
      <c r="AF1040" s="141"/>
      <c r="AG1040" s="145"/>
      <c r="AH1040" s="145"/>
      <c r="AI1040" s="145"/>
      <c r="AJ1040" s="141"/>
      <c r="AK1040" s="141"/>
      <c r="AL1040" s="145"/>
      <c r="AM1040" s="145"/>
      <c r="AN1040" s="145"/>
      <c r="AO1040" s="217"/>
      <c r="AP1040" s="141"/>
      <c r="AQ1040" s="145"/>
      <c r="AR1040" s="145"/>
      <c r="AS1040" s="145"/>
      <c r="AT1040" s="141"/>
      <c r="AU1040" s="141"/>
      <c r="AV1040" s="145"/>
      <c r="AW1040" s="145"/>
      <c r="AX1040" s="145"/>
      <c r="AY1040" s="217">
        <v>9</v>
      </c>
      <c r="AZ1040" s="145"/>
      <c r="BA1040" s="145"/>
      <c r="BB1040" s="290"/>
      <c r="BC1040" s="233"/>
    </row>
    <row r="1041" spans="1:55" ht="50.25" customHeight="1">
      <c r="A1041" s="288"/>
      <c r="B1041" s="287"/>
      <c r="C1041" s="287"/>
      <c r="D1041" s="168" t="s">
        <v>2</v>
      </c>
      <c r="E1041" s="228">
        <f t="shared" si="1264"/>
        <v>21</v>
      </c>
      <c r="F1041" s="211">
        <f t="shared" si="1265"/>
        <v>0</v>
      </c>
      <c r="G1041" s="145"/>
      <c r="H1041" s="141"/>
      <c r="I1041" s="141"/>
      <c r="J1041" s="145"/>
      <c r="K1041" s="141"/>
      <c r="L1041" s="141"/>
      <c r="M1041" s="145"/>
      <c r="N1041" s="141"/>
      <c r="O1041" s="141"/>
      <c r="P1041" s="145"/>
      <c r="Q1041" s="141"/>
      <c r="R1041" s="141"/>
      <c r="S1041" s="145"/>
      <c r="T1041" s="141"/>
      <c r="U1041" s="141"/>
      <c r="V1041" s="145"/>
      <c r="W1041" s="141"/>
      <c r="X1041" s="141"/>
      <c r="Y1041" s="145"/>
      <c r="Z1041" s="141"/>
      <c r="AA1041" s="141"/>
      <c r="AB1041" s="145"/>
      <c r="AC1041" s="145"/>
      <c r="AD1041" s="145"/>
      <c r="AE1041" s="141"/>
      <c r="AF1041" s="141"/>
      <c r="AG1041" s="145"/>
      <c r="AH1041" s="145"/>
      <c r="AI1041" s="145"/>
      <c r="AJ1041" s="141"/>
      <c r="AK1041" s="141"/>
      <c r="AL1041" s="145"/>
      <c r="AM1041" s="145"/>
      <c r="AN1041" s="145"/>
      <c r="AO1041" s="217"/>
      <c r="AP1041" s="141"/>
      <c r="AQ1041" s="145"/>
      <c r="AR1041" s="145"/>
      <c r="AS1041" s="145"/>
      <c r="AT1041" s="141"/>
      <c r="AU1041" s="141"/>
      <c r="AV1041" s="145"/>
      <c r="AW1041" s="145"/>
      <c r="AX1041" s="145"/>
      <c r="AY1041" s="217">
        <v>21</v>
      </c>
      <c r="AZ1041" s="145"/>
      <c r="BA1041" s="145"/>
      <c r="BB1041" s="290"/>
      <c r="BC1041" s="233"/>
    </row>
    <row r="1042" spans="1:55" ht="22.5" customHeight="1">
      <c r="A1042" s="288"/>
      <c r="B1042" s="287"/>
      <c r="C1042" s="287"/>
      <c r="D1042" s="232" t="s">
        <v>267</v>
      </c>
      <c r="E1042" s="141">
        <f>H1042+K1042+N1042+Q1042+T1042+W1042+Z1042+AE1042+AJ1042+AO1042+AT1042+AY1042</f>
        <v>69.5</v>
      </c>
      <c r="F1042" s="141">
        <f t="shared" si="1265"/>
        <v>0</v>
      </c>
      <c r="G1042" s="145"/>
      <c r="H1042" s="141"/>
      <c r="I1042" s="141"/>
      <c r="J1042" s="145"/>
      <c r="K1042" s="141"/>
      <c r="L1042" s="141"/>
      <c r="M1042" s="145"/>
      <c r="N1042" s="141"/>
      <c r="O1042" s="141"/>
      <c r="P1042" s="145"/>
      <c r="Q1042" s="141"/>
      <c r="R1042" s="141"/>
      <c r="S1042" s="145"/>
      <c r="T1042" s="141"/>
      <c r="U1042" s="141"/>
      <c r="V1042" s="145"/>
      <c r="W1042" s="141"/>
      <c r="X1042" s="141"/>
      <c r="Y1042" s="145"/>
      <c r="Z1042" s="141"/>
      <c r="AA1042" s="141"/>
      <c r="AB1042" s="145"/>
      <c r="AC1042" s="145"/>
      <c r="AD1042" s="145"/>
      <c r="AE1042" s="141"/>
      <c r="AF1042" s="141"/>
      <c r="AG1042" s="145"/>
      <c r="AH1042" s="145"/>
      <c r="AI1042" s="145"/>
      <c r="AJ1042" s="141"/>
      <c r="AK1042" s="141"/>
      <c r="AL1042" s="145"/>
      <c r="AM1042" s="145"/>
      <c r="AN1042" s="145"/>
      <c r="AO1042" s="217"/>
      <c r="AP1042" s="141"/>
      <c r="AQ1042" s="145"/>
      <c r="AR1042" s="145"/>
      <c r="AS1042" s="145"/>
      <c r="AT1042" s="141"/>
      <c r="AU1042" s="141"/>
      <c r="AV1042" s="145"/>
      <c r="AW1042" s="145"/>
      <c r="AX1042" s="145"/>
      <c r="AY1042" s="217">
        <v>69.5</v>
      </c>
      <c r="AZ1042" s="141"/>
      <c r="BA1042" s="145"/>
      <c r="BB1042" s="290"/>
      <c r="BC1042" s="233"/>
    </row>
    <row r="1043" spans="1:55" ht="82.5" customHeight="1">
      <c r="A1043" s="288"/>
      <c r="B1043" s="287"/>
      <c r="C1043" s="287"/>
      <c r="D1043" s="232" t="s">
        <v>273</v>
      </c>
      <c r="E1043" s="141">
        <f t="shared" ref="E1043:E1045" si="1278">H1043+K1043+N1043+Q1043+T1043+W1043+Z1043+AE1043+AJ1043+AO1043+AT1043+AY1043</f>
        <v>0</v>
      </c>
      <c r="F1043" s="141">
        <f t="shared" si="1265"/>
        <v>0</v>
      </c>
      <c r="G1043" s="145"/>
      <c r="H1043" s="141"/>
      <c r="I1043" s="141"/>
      <c r="J1043" s="145"/>
      <c r="K1043" s="141"/>
      <c r="L1043" s="141"/>
      <c r="M1043" s="145"/>
      <c r="N1043" s="141"/>
      <c r="O1043" s="141"/>
      <c r="P1043" s="145"/>
      <c r="Q1043" s="141"/>
      <c r="R1043" s="141"/>
      <c r="S1043" s="145"/>
      <c r="T1043" s="141"/>
      <c r="U1043" s="141"/>
      <c r="V1043" s="145"/>
      <c r="W1043" s="141"/>
      <c r="X1043" s="141"/>
      <c r="Y1043" s="145"/>
      <c r="Z1043" s="141"/>
      <c r="AA1043" s="141"/>
      <c r="AB1043" s="145"/>
      <c r="AC1043" s="145"/>
      <c r="AD1043" s="145"/>
      <c r="AE1043" s="141"/>
      <c r="AF1043" s="141"/>
      <c r="AG1043" s="145"/>
      <c r="AH1043" s="145"/>
      <c r="AI1043" s="145"/>
      <c r="AJ1043" s="141"/>
      <c r="AK1043" s="141"/>
      <c r="AL1043" s="145"/>
      <c r="AM1043" s="145"/>
      <c r="AN1043" s="145"/>
      <c r="AO1043" s="141"/>
      <c r="AP1043" s="141"/>
      <c r="AQ1043" s="145"/>
      <c r="AR1043" s="145"/>
      <c r="AS1043" s="145"/>
      <c r="AT1043" s="141"/>
      <c r="AU1043" s="141"/>
      <c r="AV1043" s="145"/>
      <c r="AW1043" s="145"/>
      <c r="AX1043" s="145"/>
      <c r="AY1043" s="145"/>
      <c r="AZ1043" s="145"/>
      <c r="BA1043" s="145"/>
      <c r="BB1043" s="290"/>
      <c r="BC1043" s="233"/>
    </row>
    <row r="1044" spans="1:55" ht="22.5" customHeight="1">
      <c r="A1044" s="288"/>
      <c r="B1044" s="287"/>
      <c r="C1044" s="287"/>
      <c r="D1044" s="232" t="s">
        <v>268</v>
      </c>
      <c r="E1044" s="141">
        <f t="shared" si="1278"/>
        <v>15</v>
      </c>
      <c r="F1044" s="141">
        <f t="shared" si="1265"/>
        <v>0</v>
      </c>
      <c r="G1044" s="145"/>
      <c r="H1044" s="141"/>
      <c r="I1044" s="141"/>
      <c r="J1044" s="145"/>
      <c r="K1044" s="141"/>
      <c r="L1044" s="141"/>
      <c r="M1044" s="145"/>
      <c r="N1044" s="141"/>
      <c r="O1044" s="141"/>
      <c r="P1044" s="145"/>
      <c r="Q1044" s="141"/>
      <c r="R1044" s="141"/>
      <c r="S1044" s="145"/>
      <c r="T1044" s="141"/>
      <c r="U1044" s="141"/>
      <c r="V1044" s="145"/>
      <c r="W1044" s="141"/>
      <c r="X1044" s="141"/>
      <c r="Y1044" s="145"/>
      <c r="Z1044" s="141"/>
      <c r="AA1044" s="141"/>
      <c r="AB1044" s="145"/>
      <c r="AC1044" s="145"/>
      <c r="AD1044" s="145"/>
      <c r="AE1044" s="141"/>
      <c r="AF1044" s="141"/>
      <c r="AG1044" s="145"/>
      <c r="AH1044" s="145"/>
      <c r="AI1044" s="145"/>
      <c r="AJ1044" s="141"/>
      <c r="AK1044" s="141"/>
      <c r="AL1044" s="145"/>
      <c r="AM1044" s="145"/>
      <c r="AN1044" s="145"/>
      <c r="AO1044" s="141"/>
      <c r="AP1044" s="141"/>
      <c r="AQ1044" s="145"/>
      <c r="AR1044" s="145"/>
      <c r="AS1044" s="145"/>
      <c r="AT1044" s="141"/>
      <c r="AU1044" s="141"/>
      <c r="AV1044" s="145"/>
      <c r="AW1044" s="145"/>
      <c r="AX1044" s="145"/>
      <c r="AY1044" s="158">
        <v>15</v>
      </c>
      <c r="AZ1044" s="145"/>
      <c r="BA1044" s="145"/>
      <c r="BB1044" s="290"/>
      <c r="BC1044" s="233"/>
    </row>
    <row r="1045" spans="1:55" ht="31.2">
      <c r="A1045" s="288"/>
      <c r="B1045" s="287"/>
      <c r="C1045" s="287"/>
      <c r="D1045" s="233" t="s">
        <v>43</v>
      </c>
      <c r="E1045" s="141">
        <f t="shared" si="1278"/>
        <v>0</v>
      </c>
      <c r="F1045" s="141">
        <f t="shared" si="1265"/>
        <v>0</v>
      </c>
      <c r="G1045" s="145"/>
      <c r="H1045" s="141"/>
      <c r="I1045" s="141"/>
      <c r="J1045" s="145"/>
      <c r="K1045" s="141"/>
      <c r="L1045" s="141"/>
      <c r="M1045" s="145"/>
      <c r="N1045" s="141"/>
      <c r="O1045" s="141"/>
      <c r="P1045" s="145"/>
      <c r="Q1045" s="141"/>
      <c r="R1045" s="141"/>
      <c r="S1045" s="145"/>
      <c r="T1045" s="141"/>
      <c r="U1045" s="141"/>
      <c r="V1045" s="145"/>
      <c r="W1045" s="141"/>
      <c r="X1045" s="141"/>
      <c r="Y1045" s="145"/>
      <c r="Z1045" s="141"/>
      <c r="AA1045" s="141"/>
      <c r="AB1045" s="145"/>
      <c r="AC1045" s="145"/>
      <c r="AD1045" s="145"/>
      <c r="AE1045" s="141"/>
      <c r="AF1045" s="141"/>
      <c r="AG1045" s="145"/>
      <c r="AH1045" s="145"/>
      <c r="AI1045" s="145"/>
      <c r="AJ1045" s="141"/>
      <c r="AK1045" s="141"/>
      <c r="AL1045" s="145"/>
      <c r="AM1045" s="145"/>
      <c r="AN1045" s="145"/>
      <c r="AO1045" s="141"/>
      <c r="AP1045" s="141"/>
      <c r="AQ1045" s="145"/>
      <c r="AR1045" s="145"/>
      <c r="AS1045" s="145"/>
      <c r="AT1045" s="141"/>
      <c r="AU1045" s="141"/>
      <c r="AV1045" s="145"/>
      <c r="AW1045" s="145"/>
      <c r="AX1045" s="145"/>
      <c r="AY1045" s="145"/>
      <c r="AZ1045" s="145"/>
      <c r="BA1045" s="145"/>
      <c r="BB1045" s="291"/>
      <c r="BC1045" s="233"/>
    </row>
    <row r="1046" spans="1:55" ht="22.5" customHeight="1">
      <c r="A1046" s="288" t="s">
        <v>589</v>
      </c>
      <c r="B1046" s="287" t="s">
        <v>611</v>
      </c>
      <c r="C1046" s="287" t="s">
        <v>292</v>
      </c>
      <c r="D1046" s="148" t="s">
        <v>41</v>
      </c>
      <c r="E1046" s="141">
        <f t="shared" ref="E1046:E1048" si="1279">H1046+K1046+N1046+Q1046+T1046+W1046+Z1046+AE1046+AJ1046+AO1046+AT1046+AY1046</f>
        <v>157</v>
      </c>
      <c r="F1046" s="141">
        <f t="shared" ref="F1046:F1052" si="1280">I1046+L1046+O1046+R1046+U1046+X1046+AA1046+AF1046+AK1046+AP1046+AU1046+AZ1046</f>
        <v>0</v>
      </c>
      <c r="G1046" s="145"/>
      <c r="H1046" s="141">
        <f>H1047+H1048+H1049+H1051+H1052</f>
        <v>0</v>
      </c>
      <c r="I1046" s="141">
        <f t="shared" ref="I1046" si="1281">I1047+I1048+I1049+I1051+I1052</f>
        <v>0</v>
      </c>
      <c r="J1046" s="141"/>
      <c r="K1046" s="141">
        <f t="shared" ref="K1046:L1046" si="1282">K1047+K1048+K1049+K1051+K1052</f>
        <v>0</v>
      </c>
      <c r="L1046" s="141">
        <f t="shared" si="1282"/>
        <v>0</v>
      </c>
      <c r="M1046" s="141"/>
      <c r="N1046" s="141">
        <f t="shared" ref="N1046:O1046" si="1283">N1047+N1048+N1049+N1051+N1052</f>
        <v>0</v>
      </c>
      <c r="O1046" s="141">
        <f t="shared" si="1283"/>
        <v>0</v>
      </c>
      <c r="P1046" s="141"/>
      <c r="Q1046" s="141">
        <f t="shared" ref="Q1046:R1046" si="1284">Q1047+Q1048+Q1049+Q1051+Q1052</f>
        <v>0</v>
      </c>
      <c r="R1046" s="141">
        <f t="shared" si="1284"/>
        <v>0</v>
      </c>
      <c r="S1046" s="141"/>
      <c r="T1046" s="141">
        <f t="shared" ref="T1046:U1046" si="1285">T1047+T1048+T1049+T1051+T1052</f>
        <v>0</v>
      </c>
      <c r="U1046" s="141">
        <f t="shared" si="1285"/>
        <v>0</v>
      </c>
      <c r="V1046" s="141"/>
      <c r="W1046" s="141">
        <f t="shared" ref="W1046:X1046" si="1286">W1047+W1048+W1049+W1051+W1052</f>
        <v>0</v>
      </c>
      <c r="X1046" s="141">
        <f t="shared" si="1286"/>
        <v>0</v>
      </c>
      <c r="Y1046" s="141"/>
      <c r="Z1046" s="141">
        <f t="shared" ref="Z1046:AC1046" si="1287">Z1047+Z1048+Z1049+Z1051+Z1052</f>
        <v>0</v>
      </c>
      <c r="AA1046" s="141">
        <f t="shared" si="1287"/>
        <v>0</v>
      </c>
      <c r="AB1046" s="141">
        <f t="shared" si="1287"/>
        <v>0</v>
      </c>
      <c r="AC1046" s="141">
        <f t="shared" si="1287"/>
        <v>0</v>
      </c>
      <c r="AD1046" s="141"/>
      <c r="AE1046" s="141">
        <f t="shared" ref="AE1046:AH1046" si="1288">AE1047+AE1048+AE1049+AE1051+AE1052</f>
        <v>0</v>
      </c>
      <c r="AF1046" s="141">
        <f t="shared" si="1288"/>
        <v>0</v>
      </c>
      <c r="AG1046" s="141">
        <f t="shared" si="1288"/>
        <v>0</v>
      </c>
      <c r="AH1046" s="141">
        <f t="shared" si="1288"/>
        <v>0</v>
      </c>
      <c r="AI1046" s="141"/>
      <c r="AJ1046" s="141">
        <f t="shared" ref="AJ1046:AM1046" si="1289">AJ1047+AJ1048+AJ1049+AJ1051+AJ1052</f>
        <v>0</v>
      </c>
      <c r="AK1046" s="141">
        <f t="shared" si="1289"/>
        <v>0</v>
      </c>
      <c r="AL1046" s="141">
        <f t="shared" si="1289"/>
        <v>0</v>
      </c>
      <c r="AM1046" s="141">
        <f t="shared" si="1289"/>
        <v>0</v>
      </c>
      <c r="AN1046" s="141"/>
      <c r="AO1046" s="141">
        <f t="shared" ref="AO1046:AR1046" si="1290">AO1047+AO1048+AO1049+AO1051+AO1052</f>
        <v>0</v>
      </c>
      <c r="AP1046" s="141">
        <f t="shared" si="1290"/>
        <v>0</v>
      </c>
      <c r="AQ1046" s="141">
        <f t="shared" si="1290"/>
        <v>0</v>
      </c>
      <c r="AR1046" s="141">
        <f t="shared" si="1290"/>
        <v>0</v>
      </c>
      <c r="AS1046" s="141"/>
      <c r="AT1046" s="141">
        <f t="shared" ref="AT1046:AW1046" si="1291">AT1047+AT1048+AT1049+AT1051+AT1052</f>
        <v>0</v>
      </c>
      <c r="AU1046" s="141">
        <f t="shared" si="1291"/>
        <v>0</v>
      </c>
      <c r="AV1046" s="141">
        <f t="shared" si="1291"/>
        <v>0</v>
      </c>
      <c r="AW1046" s="141">
        <f t="shared" si="1291"/>
        <v>0</v>
      </c>
      <c r="AX1046" s="141"/>
      <c r="AY1046" s="141">
        <f t="shared" ref="AY1046:AZ1046" si="1292">AY1047+AY1048+AY1049+AY1051+AY1052</f>
        <v>157</v>
      </c>
      <c r="AZ1046" s="141">
        <f t="shared" si="1292"/>
        <v>0</v>
      </c>
      <c r="BA1046" s="145"/>
      <c r="BB1046" s="289" t="s">
        <v>408</v>
      </c>
      <c r="BC1046" s="233"/>
    </row>
    <row r="1047" spans="1:55" ht="32.25" customHeight="1">
      <c r="A1047" s="288"/>
      <c r="B1047" s="287"/>
      <c r="C1047" s="287"/>
      <c r="D1047" s="146" t="s">
        <v>37</v>
      </c>
      <c r="E1047" s="141">
        <f t="shared" si="1279"/>
        <v>9</v>
      </c>
      <c r="F1047" s="141">
        <f t="shared" si="1280"/>
        <v>0</v>
      </c>
      <c r="G1047" s="145"/>
      <c r="H1047" s="141"/>
      <c r="I1047" s="141"/>
      <c r="J1047" s="145"/>
      <c r="K1047" s="141"/>
      <c r="L1047" s="141"/>
      <c r="M1047" s="145"/>
      <c r="N1047" s="141"/>
      <c r="O1047" s="141"/>
      <c r="P1047" s="145"/>
      <c r="Q1047" s="141"/>
      <c r="R1047" s="141"/>
      <c r="S1047" s="145"/>
      <c r="T1047" s="141"/>
      <c r="U1047" s="141"/>
      <c r="V1047" s="145"/>
      <c r="W1047" s="141"/>
      <c r="X1047" s="141"/>
      <c r="Y1047" s="145"/>
      <c r="Z1047" s="141"/>
      <c r="AA1047" s="141"/>
      <c r="AB1047" s="145"/>
      <c r="AC1047" s="145"/>
      <c r="AD1047" s="145"/>
      <c r="AE1047" s="141"/>
      <c r="AF1047" s="141"/>
      <c r="AG1047" s="145"/>
      <c r="AH1047" s="145"/>
      <c r="AI1047" s="145"/>
      <c r="AJ1047" s="141"/>
      <c r="AK1047" s="141"/>
      <c r="AL1047" s="145"/>
      <c r="AM1047" s="145"/>
      <c r="AN1047" s="145"/>
      <c r="AO1047" s="217"/>
      <c r="AP1047" s="141"/>
      <c r="AQ1047" s="145"/>
      <c r="AR1047" s="145"/>
      <c r="AS1047" s="145"/>
      <c r="AT1047" s="141"/>
      <c r="AU1047" s="141"/>
      <c r="AV1047" s="145"/>
      <c r="AW1047" s="145"/>
      <c r="AX1047" s="145"/>
      <c r="AY1047" s="217">
        <v>9</v>
      </c>
      <c r="AZ1047" s="145"/>
      <c r="BA1047" s="145"/>
      <c r="BB1047" s="290"/>
      <c r="BC1047" s="233"/>
    </row>
    <row r="1048" spans="1:55" ht="50.25" customHeight="1">
      <c r="A1048" s="288"/>
      <c r="B1048" s="287"/>
      <c r="C1048" s="287"/>
      <c r="D1048" s="168" t="s">
        <v>2</v>
      </c>
      <c r="E1048" s="228">
        <f t="shared" si="1279"/>
        <v>21</v>
      </c>
      <c r="F1048" s="211">
        <f t="shared" si="1280"/>
        <v>0</v>
      </c>
      <c r="G1048" s="145"/>
      <c r="H1048" s="141"/>
      <c r="I1048" s="141"/>
      <c r="J1048" s="145"/>
      <c r="K1048" s="141"/>
      <c r="L1048" s="141"/>
      <c r="M1048" s="145"/>
      <c r="N1048" s="141"/>
      <c r="O1048" s="141"/>
      <c r="P1048" s="145"/>
      <c r="Q1048" s="141"/>
      <c r="R1048" s="141"/>
      <c r="S1048" s="145"/>
      <c r="T1048" s="141"/>
      <c r="U1048" s="141"/>
      <c r="V1048" s="145"/>
      <c r="W1048" s="141"/>
      <c r="X1048" s="141"/>
      <c r="Y1048" s="145"/>
      <c r="Z1048" s="141"/>
      <c r="AA1048" s="141"/>
      <c r="AB1048" s="145"/>
      <c r="AC1048" s="145"/>
      <c r="AD1048" s="145"/>
      <c r="AE1048" s="141"/>
      <c r="AF1048" s="141"/>
      <c r="AG1048" s="145"/>
      <c r="AH1048" s="145"/>
      <c r="AI1048" s="145"/>
      <c r="AJ1048" s="141"/>
      <c r="AK1048" s="141"/>
      <c r="AL1048" s="145"/>
      <c r="AM1048" s="145"/>
      <c r="AN1048" s="145"/>
      <c r="AO1048" s="217"/>
      <c r="AP1048" s="141"/>
      <c r="AQ1048" s="145"/>
      <c r="AR1048" s="145"/>
      <c r="AS1048" s="145"/>
      <c r="AT1048" s="141"/>
      <c r="AU1048" s="141"/>
      <c r="AV1048" s="145"/>
      <c r="AW1048" s="145"/>
      <c r="AX1048" s="145"/>
      <c r="AY1048" s="217">
        <v>21</v>
      </c>
      <c r="AZ1048" s="145"/>
      <c r="BA1048" s="145"/>
      <c r="BB1048" s="290"/>
      <c r="BC1048" s="233"/>
    </row>
    <row r="1049" spans="1:55" ht="22.5" customHeight="1">
      <c r="A1049" s="288"/>
      <c r="B1049" s="287"/>
      <c r="C1049" s="287"/>
      <c r="D1049" s="232" t="s">
        <v>267</v>
      </c>
      <c r="E1049" s="141">
        <f>H1049+K1049+N1049+Q1049+T1049+W1049+Z1049+AE1049+AJ1049+AO1049+AT1049+AY1049</f>
        <v>112</v>
      </c>
      <c r="F1049" s="141">
        <f t="shared" si="1280"/>
        <v>0</v>
      </c>
      <c r="G1049" s="145"/>
      <c r="H1049" s="141"/>
      <c r="I1049" s="141"/>
      <c r="J1049" s="145"/>
      <c r="K1049" s="141"/>
      <c r="L1049" s="141"/>
      <c r="M1049" s="145"/>
      <c r="N1049" s="141"/>
      <c r="O1049" s="141"/>
      <c r="P1049" s="145"/>
      <c r="Q1049" s="141"/>
      <c r="R1049" s="141"/>
      <c r="S1049" s="145"/>
      <c r="T1049" s="141"/>
      <c r="U1049" s="141"/>
      <c r="V1049" s="145"/>
      <c r="W1049" s="141"/>
      <c r="X1049" s="141"/>
      <c r="Y1049" s="145"/>
      <c r="Z1049" s="141"/>
      <c r="AA1049" s="141"/>
      <c r="AB1049" s="145"/>
      <c r="AC1049" s="145"/>
      <c r="AD1049" s="145"/>
      <c r="AE1049" s="141"/>
      <c r="AF1049" s="141"/>
      <c r="AG1049" s="145"/>
      <c r="AH1049" s="145"/>
      <c r="AI1049" s="145"/>
      <c r="AJ1049" s="141"/>
      <c r="AK1049" s="141"/>
      <c r="AL1049" s="145"/>
      <c r="AM1049" s="145"/>
      <c r="AN1049" s="145"/>
      <c r="AO1049" s="217"/>
      <c r="AP1049" s="141"/>
      <c r="AQ1049" s="145"/>
      <c r="AR1049" s="145"/>
      <c r="AS1049" s="145"/>
      <c r="AT1049" s="141"/>
      <c r="AU1049" s="141"/>
      <c r="AV1049" s="145"/>
      <c r="AW1049" s="145"/>
      <c r="AX1049" s="145"/>
      <c r="AY1049" s="217">
        <v>112</v>
      </c>
      <c r="AZ1049" s="141"/>
      <c r="BA1049" s="145"/>
      <c r="BB1049" s="290"/>
      <c r="BC1049" s="233"/>
    </row>
    <row r="1050" spans="1:55" ht="82.5" customHeight="1">
      <c r="A1050" s="288"/>
      <c r="B1050" s="287"/>
      <c r="C1050" s="287"/>
      <c r="D1050" s="232" t="s">
        <v>273</v>
      </c>
      <c r="E1050" s="141">
        <f t="shared" ref="E1050:E1052" si="1293">H1050+K1050+N1050+Q1050+T1050+W1050+Z1050+AE1050+AJ1050+AO1050+AT1050+AY1050</f>
        <v>0</v>
      </c>
      <c r="F1050" s="141">
        <f t="shared" si="1280"/>
        <v>0</v>
      </c>
      <c r="G1050" s="145"/>
      <c r="H1050" s="141"/>
      <c r="I1050" s="141"/>
      <c r="J1050" s="145"/>
      <c r="K1050" s="141"/>
      <c r="L1050" s="141"/>
      <c r="M1050" s="145"/>
      <c r="N1050" s="141"/>
      <c r="O1050" s="141"/>
      <c r="P1050" s="145"/>
      <c r="Q1050" s="141"/>
      <c r="R1050" s="141"/>
      <c r="S1050" s="145"/>
      <c r="T1050" s="141"/>
      <c r="U1050" s="141"/>
      <c r="V1050" s="145"/>
      <c r="W1050" s="141"/>
      <c r="X1050" s="141"/>
      <c r="Y1050" s="145"/>
      <c r="Z1050" s="141"/>
      <c r="AA1050" s="141"/>
      <c r="AB1050" s="145"/>
      <c r="AC1050" s="145"/>
      <c r="AD1050" s="145"/>
      <c r="AE1050" s="141"/>
      <c r="AF1050" s="141"/>
      <c r="AG1050" s="145"/>
      <c r="AH1050" s="145"/>
      <c r="AI1050" s="145"/>
      <c r="AJ1050" s="141"/>
      <c r="AK1050" s="141"/>
      <c r="AL1050" s="145"/>
      <c r="AM1050" s="145"/>
      <c r="AN1050" s="145"/>
      <c r="AO1050" s="141"/>
      <c r="AP1050" s="141"/>
      <c r="AQ1050" s="145"/>
      <c r="AR1050" s="145"/>
      <c r="AS1050" s="145"/>
      <c r="AT1050" s="141"/>
      <c r="AU1050" s="141"/>
      <c r="AV1050" s="145"/>
      <c r="AW1050" s="145"/>
      <c r="AX1050" s="145"/>
      <c r="AY1050" s="145"/>
      <c r="AZ1050" s="145"/>
      <c r="BA1050" s="145"/>
      <c r="BB1050" s="290"/>
      <c r="BC1050" s="233"/>
    </row>
    <row r="1051" spans="1:55" ht="22.5" customHeight="1">
      <c r="A1051" s="288"/>
      <c r="B1051" s="287"/>
      <c r="C1051" s="287"/>
      <c r="D1051" s="232" t="s">
        <v>268</v>
      </c>
      <c r="E1051" s="141">
        <f t="shared" si="1293"/>
        <v>15</v>
      </c>
      <c r="F1051" s="141">
        <f t="shared" si="1280"/>
        <v>0</v>
      </c>
      <c r="G1051" s="145"/>
      <c r="H1051" s="141"/>
      <c r="I1051" s="141"/>
      <c r="J1051" s="145"/>
      <c r="K1051" s="141"/>
      <c r="L1051" s="141"/>
      <c r="M1051" s="145"/>
      <c r="N1051" s="141"/>
      <c r="O1051" s="141"/>
      <c r="P1051" s="145"/>
      <c r="Q1051" s="141"/>
      <c r="R1051" s="141"/>
      <c r="S1051" s="145"/>
      <c r="T1051" s="141"/>
      <c r="U1051" s="141"/>
      <c r="V1051" s="145"/>
      <c r="W1051" s="141"/>
      <c r="X1051" s="141"/>
      <c r="Y1051" s="145"/>
      <c r="Z1051" s="141"/>
      <c r="AA1051" s="141"/>
      <c r="AB1051" s="145"/>
      <c r="AC1051" s="145"/>
      <c r="AD1051" s="145"/>
      <c r="AE1051" s="141"/>
      <c r="AF1051" s="141"/>
      <c r="AG1051" s="145"/>
      <c r="AH1051" s="145"/>
      <c r="AI1051" s="145"/>
      <c r="AJ1051" s="141"/>
      <c r="AK1051" s="141"/>
      <c r="AL1051" s="145"/>
      <c r="AM1051" s="145"/>
      <c r="AN1051" s="145"/>
      <c r="AO1051" s="141"/>
      <c r="AP1051" s="141"/>
      <c r="AQ1051" s="145"/>
      <c r="AR1051" s="145"/>
      <c r="AS1051" s="145"/>
      <c r="AT1051" s="141"/>
      <c r="AU1051" s="141"/>
      <c r="AV1051" s="145"/>
      <c r="AW1051" s="145"/>
      <c r="AX1051" s="145"/>
      <c r="AY1051" s="158">
        <v>15</v>
      </c>
      <c r="AZ1051" s="145"/>
      <c r="BA1051" s="145"/>
      <c r="BB1051" s="290"/>
      <c r="BC1051" s="233"/>
    </row>
    <row r="1052" spans="1:55" ht="31.2">
      <c r="A1052" s="288"/>
      <c r="B1052" s="287"/>
      <c r="C1052" s="287"/>
      <c r="D1052" s="233" t="s">
        <v>43</v>
      </c>
      <c r="E1052" s="141">
        <f t="shared" si="1293"/>
        <v>0</v>
      </c>
      <c r="F1052" s="141">
        <f t="shared" si="1280"/>
        <v>0</v>
      </c>
      <c r="G1052" s="145"/>
      <c r="H1052" s="141"/>
      <c r="I1052" s="141"/>
      <c r="J1052" s="145"/>
      <c r="K1052" s="141"/>
      <c r="L1052" s="141"/>
      <c r="M1052" s="145"/>
      <c r="N1052" s="141"/>
      <c r="O1052" s="141"/>
      <c r="P1052" s="145"/>
      <c r="Q1052" s="141"/>
      <c r="R1052" s="141"/>
      <c r="S1052" s="145"/>
      <c r="T1052" s="141"/>
      <c r="U1052" s="141"/>
      <c r="V1052" s="145"/>
      <c r="W1052" s="141"/>
      <c r="X1052" s="141"/>
      <c r="Y1052" s="145"/>
      <c r="Z1052" s="141"/>
      <c r="AA1052" s="141"/>
      <c r="AB1052" s="145"/>
      <c r="AC1052" s="145"/>
      <c r="AD1052" s="145"/>
      <c r="AE1052" s="141"/>
      <c r="AF1052" s="141"/>
      <c r="AG1052" s="145"/>
      <c r="AH1052" s="145"/>
      <c r="AI1052" s="145"/>
      <c r="AJ1052" s="141"/>
      <c r="AK1052" s="141"/>
      <c r="AL1052" s="145"/>
      <c r="AM1052" s="145"/>
      <c r="AN1052" s="145"/>
      <c r="AO1052" s="141"/>
      <c r="AP1052" s="141"/>
      <c r="AQ1052" s="145"/>
      <c r="AR1052" s="145"/>
      <c r="AS1052" s="145"/>
      <c r="AT1052" s="141"/>
      <c r="AU1052" s="141"/>
      <c r="AV1052" s="145"/>
      <c r="AW1052" s="145"/>
      <c r="AX1052" s="145"/>
      <c r="AY1052" s="145"/>
      <c r="AZ1052" s="145"/>
      <c r="BA1052" s="145"/>
      <c r="BB1052" s="291"/>
      <c r="BC1052" s="233"/>
    </row>
    <row r="1053" spans="1:55" ht="22.5" customHeight="1">
      <c r="A1053" s="288" t="s">
        <v>590</v>
      </c>
      <c r="B1053" s="287" t="s">
        <v>612</v>
      </c>
      <c r="C1053" s="287" t="s">
        <v>292</v>
      </c>
      <c r="D1053" s="148" t="s">
        <v>41</v>
      </c>
      <c r="E1053" s="141">
        <f t="shared" ref="E1053:E1055" si="1294">H1053+K1053+N1053+Q1053+T1053+W1053+Z1053+AE1053+AJ1053+AO1053+AT1053+AY1053</f>
        <v>236</v>
      </c>
      <c r="F1053" s="141">
        <f t="shared" ref="F1053:F1059" si="1295">I1053+L1053+O1053+R1053+U1053+X1053+AA1053+AF1053+AK1053+AP1053+AU1053+AZ1053</f>
        <v>0</v>
      </c>
      <c r="G1053" s="145"/>
      <c r="H1053" s="141">
        <f>H1054+H1055+H1056+H1058+H1059</f>
        <v>0</v>
      </c>
      <c r="I1053" s="141">
        <f t="shared" ref="I1053" si="1296">I1054+I1055+I1056+I1058+I1059</f>
        <v>0</v>
      </c>
      <c r="J1053" s="141"/>
      <c r="K1053" s="141">
        <f t="shared" ref="K1053:L1053" si="1297">K1054+K1055+K1056+K1058+K1059</f>
        <v>0</v>
      </c>
      <c r="L1053" s="141">
        <f t="shared" si="1297"/>
        <v>0</v>
      </c>
      <c r="M1053" s="141"/>
      <c r="N1053" s="141">
        <f t="shared" ref="N1053:O1053" si="1298">N1054+N1055+N1056+N1058+N1059</f>
        <v>0</v>
      </c>
      <c r="O1053" s="141">
        <f t="shared" si="1298"/>
        <v>0</v>
      </c>
      <c r="P1053" s="141"/>
      <c r="Q1053" s="141">
        <f t="shared" ref="Q1053:R1053" si="1299">Q1054+Q1055+Q1056+Q1058+Q1059</f>
        <v>0</v>
      </c>
      <c r="R1053" s="141">
        <f t="shared" si="1299"/>
        <v>0</v>
      </c>
      <c r="S1053" s="141"/>
      <c r="T1053" s="141">
        <f t="shared" ref="T1053:U1053" si="1300">T1054+T1055+T1056+T1058+T1059</f>
        <v>0</v>
      </c>
      <c r="U1053" s="141">
        <f t="shared" si="1300"/>
        <v>0</v>
      </c>
      <c r="V1053" s="141"/>
      <c r="W1053" s="141">
        <f t="shared" ref="W1053:X1053" si="1301">W1054+W1055+W1056+W1058+W1059</f>
        <v>0</v>
      </c>
      <c r="X1053" s="141">
        <f t="shared" si="1301"/>
        <v>0</v>
      </c>
      <c r="Y1053" s="141"/>
      <c r="Z1053" s="141">
        <f t="shared" ref="Z1053:AC1053" si="1302">Z1054+Z1055+Z1056+Z1058+Z1059</f>
        <v>0</v>
      </c>
      <c r="AA1053" s="141">
        <f t="shared" si="1302"/>
        <v>0</v>
      </c>
      <c r="AB1053" s="141">
        <f t="shared" si="1302"/>
        <v>0</v>
      </c>
      <c r="AC1053" s="141">
        <f t="shared" si="1302"/>
        <v>0</v>
      </c>
      <c r="AD1053" s="141"/>
      <c r="AE1053" s="141">
        <f t="shared" ref="AE1053:AH1053" si="1303">AE1054+AE1055+AE1056+AE1058+AE1059</f>
        <v>0</v>
      </c>
      <c r="AF1053" s="141">
        <f t="shared" si="1303"/>
        <v>0</v>
      </c>
      <c r="AG1053" s="141">
        <f t="shared" si="1303"/>
        <v>0</v>
      </c>
      <c r="AH1053" s="141">
        <f t="shared" si="1303"/>
        <v>0</v>
      </c>
      <c r="AI1053" s="141"/>
      <c r="AJ1053" s="141">
        <f t="shared" ref="AJ1053:AM1053" si="1304">AJ1054+AJ1055+AJ1056+AJ1058+AJ1059</f>
        <v>0</v>
      </c>
      <c r="AK1053" s="141">
        <f t="shared" si="1304"/>
        <v>0</v>
      </c>
      <c r="AL1053" s="141">
        <f t="shared" si="1304"/>
        <v>0</v>
      </c>
      <c r="AM1053" s="141">
        <f t="shared" si="1304"/>
        <v>0</v>
      </c>
      <c r="AN1053" s="141"/>
      <c r="AO1053" s="141">
        <f t="shared" ref="AO1053:AR1053" si="1305">AO1054+AO1055+AO1056+AO1058+AO1059</f>
        <v>0</v>
      </c>
      <c r="AP1053" s="141">
        <f t="shared" si="1305"/>
        <v>0</v>
      </c>
      <c r="AQ1053" s="141">
        <f t="shared" si="1305"/>
        <v>0</v>
      </c>
      <c r="AR1053" s="141">
        <f t="shared" si="1305"/>
        <v>0</v>
      </c>
      <c r="AS1053" s="141"/>
      <c r="AT1053" s="141">
        <f t="shared" ref="AT1053:AW1053" si="1306">AT1054+AT1055+AT1056+AT1058+AT1059</f>
        <v>0</v>
      </c>
      <c r="AU1053" s="141">
        <f t="shared" si="1306"/>
        <v>0</v>
      </c>
      <c r="AV1053" s="141">
        <f t="shared" si="1306"/>
        <v>0</v>
      </c>
      <c r="AW1053" s="141">
        <f t="shared" si="1306"/>
        <v>0</v>
      </c>
      <c r="AX1053" s="141"/>
      <c r="AY1053" s="141">
        <f t="shared" ref="AY1053:AZ1053" si="1307">AY1054+AY1055+AY1056+AY1058+AY1059</f>
        <v>236</v>
      </c>
      <c r="AZ1053" s="141">
        <f t="shared" si="1307"/>
        <v>0</v>
      </c>
      <c r="BA1053" s="145"/>
      <c r="BB1053" s="289" t="s">
        <v>408</v>
      </c>
      <c r="BC1053" s="233"/>
    </row>
    <row r="1054" spans="1:55" ht="32.25" customHeight="1">
      <c r="A1054" s="288"/>
      <c r="B1054" s="287"/>
      <c r="C1054" s="287"/>
      <c r="D1054" s="146" t="s">
        <v>37</v>
      </c>
      <c r="E1054" s="141">
        <f t="shared" si="1294"/>
        <v>12</v>
      </c>
      <c r="F1054" s="141">
        <f t="shared" si="1295"/>
        <v>0</v>
      </c>
      <c r="G1054" s="145"/>
      <c r="H1054" s="141"/>
      <c r="I1054" s="141"/>
      <c r="J1054" s="145"/>
      <c r="K1054" s="141"/>
      <c r="L1054" s="141"/>
      <c r="M1054" s="145"/>
      <c r="N1054" s="141"/>
      <c r="O1054" s="141"/>
      <c r="P1054" s="145"/>
      <c r="Q1054" s="141"/>
      <c r="R1054" s="141"/>
      <c r="S1054" s="145"/>
      <c r="T1054" s="141"/>
      <c r="U1054" s="141"/>
      <c r="V1054" s="145"/>
      <c r="W1054" s="141"/>
      <c r="X1054" s="141"/>
      <c r="Y1054" s="145"/>
      <c r="Z1054" s="141"/>
      <c r="AA1054" s="141"/>
      <c r="AB1054" s="145"/>
      <c r="AC1054" s="145"/>
      <c r="AD1054" s="145"/>
      <c r="AE1054" s="141"/>
      <c r="AF1054" s="141"/>
      <c r="AG1054" s="145"/>
      <c r="AH1054" s="145"/>
      <c r="AI1054" s="145"/>
      <c r="AJ1054" s="141"/>
      <c r="AK1054" s="141"/>
      <c r="AL1054" s="145"/>
      <c r="AM1054" s="145"/>
      <c r="AN1054" s="145"/>
      <c r="AO1054" s="217"/>
      <c r="AP1054" s="141"/>
      <c r="AQ1054" s="145"/>
      <c r="AR1054" s="145"/>
      <c r="AS1054" s="145"/>
      <c r="AT1054" s="141"/>
      <c r="AU1054" s="141"/>
      <c r="AV1054" s="145"/>
      <c r="AW1054" s="145"/>
      <c r="AX1054" s="145"/>
      <c r="AY1054" s="217">
        <v>12</v>
      </c>
      <c r="AZ1054" s="145"/>
      <c r="BA1054" s="145"/>
      <c r="BB1054" s="290"/>
      <c r="BC1054" s="233"/>
    </row>
    <row r="1055" spans="1:55" ht="50.25" customHeight="1">
      <c r="A1055" s="288"/>
      <c r="B1055" s="287"/>
      <c r="C1055" s="287"/>
      <c r="D1055" s="168" t="s">
        <v>2</v>
      </c>
      <c r="E1055" s="228">
        <f t="shared" si="1294"/>
        <v>28</v>
      </c>
      <c r="F1055" s="211">
        <f t="shared" si="1295"/>
        <v>0</v>
      </c>
      <c r="G1055" s="145"/>
      <c r="H1055" s="141"/>
      <c r="I1055" s="141"/>
      <c r="J1055" s="145"/>
      <c r="K1055" s="141"/>
      <c r="L1055" s="141"/>
      <c r="M1055" s="145"/>
      <c r="N1055" s="141"/>
      <c r="O1055" s="141"/>
      <c r="P1055" s="145"/>
      <c r="Q1055" s="141"/>
      <c r="R1055" s="141"/>
      <c r="S1055" s="145"/>
      <c r="T1055" s="141"/>
      <c r="U1055" s="141"/>
      <c r="V1055" s="145"/>
      <c r="W1055" s="141"/>
      <c r="X1055" s="141"/>
      <c r="Y1055" s="145"/>
      <c r="Z1055" s="141"/>
      <c r="AA1055" s="141"/>
      <c r="AB1055" s="145"/>
      <c r="AC1055" s="145"/>
      <c r="AD1055" s="145"/>
      <c r="AE1055" s="141"/>
      <c r="AF1055" s="141"/>
      <c r="AG1055" s="145"/>
      <c r="AH1055" s="145"/>
      <c r="AI1055" s="145"/>
      <c r="AJ1055" s="141"/>
      <c r="AK1055" s="141"/>
      <c r="AL1055" s="145"/>
      <c r="AM1055" s="145"/>
      <c r="AN1055" s="145"/>
      <c r="AO1055" s="217"/>
      <c r="AP1055" s="141"/>
      <c r="AQ1055" s="145"/>
      <c r="AR1055" s="145"/>
      <c r="AS1055" s="145"/>
      <c r="AT1055" s="141"/>
      <c r="AU1055" s="141"/>
      <c r="AV1055" s="145"/>
      <c r="AW1055" s="145"/>
      <c r="AX1055" s="145"/>
      <c r="AY1055" s="217">
        <v>28</v>
      </c>
      <c r="AZ1055" s="145"/>
      <c r="BA1055" s="145"/>
      <c r="BB1055" s="290"/>
      <c r="BC1055" s="233"/>
    </row>
    <row r="1056" spans="1:55" ht="22.5" customHeight="1">
      <c r="A1056" s="288"/>
      <c r="B1056" s="287"/>
      <c r="C1056" s="287"/>
      <c r="D1056" s="232" t="s">
        <v>267</v>
      </c>
      <c r="E1056" s="141">
        <f>H1056+K1056+N1056+Q1056+T1056+W1056+Z1056+AE1056+AJ1056+AO1056+AT1056+AY1056</f>
        <v>70</v>
      </c>
      <c r="F1056" s="141">
        <f t="shared" si="1295"/>
        <v>0</v>
      </c>
      <c r="G1056" s="145"/>
      <c r="H1056" s="141"/>
      <c r="I1056" s="141"/>
      <c r="J1056" s="145"/>
      <c r="K1056" s="141"/>
      <c r="L1056" s="141"/>
      <c r="M1056" s="145"/>
      <c r="N1056" s="141"/>
      <c r="O1056" s="141"/>
      <c r="P1056" s="145"/>
      <c r="Q1056" s="141"/>
      <c r="R1056" s="141"/>
      <c r="S1056" s="145"/>
      <c r="T1056" s="141"/>
      <c r="U1056" s="141"/>
      <c r="V1056" s="145"/>
      <c r="W1056" s="141"/>
      <c r="X1056" s="141"/>
      <c r="Y1056" s="145"/>
      <c r="Z1056" s="141"/>
      <c r="AA1056" s="141"/>
      <c r="AB1056" s="145"/>
      <c r="AC1056" s="145"/>
      <c r="AD1056" s="145"/>
      <c r="AE1056" s="141"/>
      <c r="AF1056" s="141"/>
      <c r="AG1056" s="145"/>
      <c r="AH1056" s="145"/>
      <c r="AI1056" s="145"/>
      <c r="AJ1056" s="141"/>
      <c r="AK1056" s="141"/>
      <c r="AL1056" s="145"/>
      <c r="AM1056" s="145"/>
      <c r="AN1056" s="145"/>
      <c r="AO1056" s="217"/>
      <c r="AP1056" s="141"/>
      <c r="AQ1056" s="145"/>
      <c r="AR1056" s="145"/>
      <c r="AS1056" s="145"/>
      <c r="AT1056" s="141"/>
      <c r="AU1056" s="141"/>
      <c r="AV1056" s="145"/>
      <c r="AW1056" s="145"/>
      <c r="AX1056" s="145"/>
      <c r="AY1056" s="217">
        <v>70</v>
      </c>
      <c r="AZ1056" s="141"/>
      <c r="BA1056" s="145"/>
      <c r="BB1056" s="290"/>
      <c r="BC1056" s="233"/>
    </row>
    <row r="1057" spans="1:55" ht="82.5" customHeight="1">
      <c r="A1057" s="288"/>
      <c r="B1057" s="287"/>
      <c r="C1057" s="287"/>
      <c r="D1057" s="232" t="s">
        <v>273</v>
      </c>
      <c r="E1057" s="141">
        <f t="shared" ref="E1057:E1059" si="1308">H1057+K1057+N1057+Q1057+T1057+W1057+Z1057+AE1057+AJ1057+AO1057+AT1057+AY1057</f>
        <v>0</v>
      </c>
      <c r="F1057" s="141">
        <f t="shared" si="1295"/>
        <v>0</v>
      </c>
      <c r="G1057" s="145"/>
      <c r="H1057" s="141"/>
      <c r="I1057" s="141"/>
      <c r="J1057" s="145"/>
      <c r="K1057" s="141"/>
      <c r="L1057" s="141"/>
      <c r="M1057" s="145"/>
      <c r="N1057" s="141"/>
      <c r="O1057" s="141"/>
      <c r="P1057" s="145"/>
      <c r="Q1057" s="141"/>
      <c r="R1057" s="141"/>
      <c r="S1057" s="145"/>
      <c r="T1057" s="141"/>
      <c r="U1057" s="141"/>
      <c r="V1057" s="145"/>
      <c r="W1057" s="141"/>
      <c r="X1057" s="141"/>
      <c r="Y1057" s="145"/>
      <c r="Z1057" s="141"/>
      <c r="AA1057" s="141"/>
      <c r="AB1057" s="145"/>
      <c r="AC1057" s="145"/>
      <c r="AD1057" s="145"/>
      <c r="AE1057" s="141"/>
      <c r="AF1057" s="141"/>
      <c r="AG1057" s="145"/>
      <c r="AH1057" s="145"/>
      <c r="AI1057" s="145"/>
      <c r="AJ1057" s="141"/>
      <c r="AK1057" s="141"/>
      <c r="AL1057" s="145"/>
      <c r="AM1057" s="145"/>
      <c r="AN1057" s="145"/>
      <c r="AO1057" s="141"/>
      <c r="AP1057" s="141"/>
      <c r="AQ1057" s="145"/>
      <c r="AR1057" s="145"/>
      <c r="AS1057" s="145"/>
      <c r="AT1057" s="141"/>
      <c r="AU1057" s="141"/>
      <c r="AV1057" s="145"/>
      <c r="AW1057" s="145"/>
      <c r="AX1057" s="145"/>
      <c r="AY1057" s="145"/>
      <c r="AZ1057" s="145"/>
      <c r="BA1057" s="145"/>
      <c r="BB1057" s="290"/>
      <c r="BC1057" s="233"/>
    </row>
    <row r="1058" spans="1:55" ht="22.5" customHeight="1">
      <c r="A1058" s="288"/>
      <c r="B1058" s="287"/>
      <c r="C1058" s="287"/>
      <c r="D1058" s="232" t="s">
        <v>268</v>
      </c>
      <c r="E1058" s="141">
        <f t="shared" si="1308"/>
        <v>126</v>
      </c>
      <c r="F1058" s="141">
        <f t="shared" si="1295"/>
        <v>0</v>
      </c>
      <c r="G1058" s="145"/>
      <c r="H1058" s="141"/>
      <c r="I1058" s="141"/>
      <c r="J1058" s="145"/>
      <c r="K1058" s="141"/>
      <c r="L1058" s="141"/>
      <c r="M1058" s="145"/>
      <c r="N1058" s="141"/>
      <c r="O1058" s="141"/>
      <c r="P1058" s="145"/>
      <c r="Q1058" s="141"/>
      <c r="R1058" s="141"/>
      <c r="S1058" s="145"/>
      <c r="T1058" s="141"/>
      <c r="U1058" s="141"/>
      <c r="V1058" s="145"/>
      <c r="W1058" s="141"/>
      <c r="X1058" s="141"/>
      <c r="Y1058" s="145"/>
      <c r="Z1058" s="141"/>
      <c r="AA1058" s="141"/>
      <c r="AB1058" s="145"/>
      <c r="AC1058" s="145"/>
      <c r="AD1058" s="145"/>
      <c r="AE1058" s="141"/>
      <c r="AF1058" s="141"/>
      <c r="AG1058" s="145"/>
      <c r="AH1058" s="145"/>
      <c r="AI1058" s="145"/>
      <c r="AJ1058" s="141"/>
      <c r="AK1058" s="141"/>
      <c r="AL1058" s="145"/>
      <c r="AM1058" s="145"/>
      <c r="AN1058" s="145"/>
      <c r="AO1058" s="141"/>
      <c r="AP1058" s="141"/>
      <c r="AQ1058" s="145"/>
      <c r="AR1058" s="145"/>
      <c r="AS1058" s="145"/>
      <c r="AT1058" s="141"/>
      <c r="AU1058" s="141"/>
      <c r="AV1058" s="145"/>
      <c r="AW1058" s="145"/>
      <c r="AX1058" s="145"/>
      <c r="AY1058" s="158">
        <v>126</v>
      </c>
      <c r="AZ1058" s="145"/>
      <c r="BA1058" s="145"/>
      <c r="BB1058" s="290"/>
      <c r="BC1058" s="233"/>
    </row>
    <row r="1059" spans="1:55" ht="31.2">
      <c r="A1059" s="288"/>
      <c r="B1059" s="287"/>
      <c r="C1059" s="287"/>
      <c r="D1059" s="233" t="s">
        <v>43</v>
      </c>
      <c r="E1059" s="141">
        <f t="shared" si="1308"/>
        <v>0</v>
      </c>
      <c r="F1059" s="141">
        <f t="shared" si="1295"/>
        <v>0</v>
      </c>
      <c r="G1059" s="145"/>
      <c r="H1059" s="141"/>
      <c r="I1059" s="141"/>
      <c r="J1059" s="145"/>
      <c r="K1059" s="141"/>
      <c r="L1059" s="141"/>
      <c r="M1059" s="145"/>
      <c r="N1059" s="141"/>
      <c r="O1059" s="141"/>
      <c r="P1059" s="145"/>
      <c r="Q1059" s="141"/>
      <c r="R1059" s="141"/>
      <c r="S1059" s="145"/>
      <c r="T1059" s="141"/>
      <c r="U1059" s="141"/>
      <c r="V1059" s="145"/>
      <c r="W1059" s="141"/>
      <c r="X1059" s="141"/>
      <c r="Y1059" s="145"/>
      <c r="Z1059" s="141"/>
      <c r="AA1059" s="141"/>
      <c r="AB1059" s="145"/>
      <c r="AC1059" s="145"/>
      <c r="AD1059" s="145"/>
      <c r="AE1059" s="141"/>
      <c r="AF1059" s="141"/>
      <c r="AG1059" s="145"/>
      <c r="AH1059" s="145"/>
      <c r="AI1059" s="145"/>
      <c r="AJ1059" s="141"/>
      <c r="AK1059" s="141"/>
      <c r="AL1059" s="145"/>
      <c r="AM1059" s="145"/>
      <c r="AN1059" s="145"/>
      <c r="AO1059" s="141"/>
      <c r="AP1059" s="141"/>
      <c r="AQ1059" s="145"/>
      <c r="AR1059" s="145"/>
      <c r="AS1059" s="145"/>
      <c r="AT1059" s="141"/>
      <c r="AU1059" s="141"/>
      <c r="AV1059" s="145"/>
      <c r="AW1059" s="145"/>
      <c r="AX1059" s="145"/>
      <c r="AY1059" s="145"/>
      <c r="AZ1059" s="145"/>
      <c r="BA1059" s="145"/>
      <c r="BB1059" s="291"/>
      <c r="BC1059" s="233"/>
    </row>
    <row r="1060" spans="1:55" ht="22.5" customHeight="1">
      <c r="A1060" s="288" t="s">
        <v>591</v>
      </c>
      <c r="B1060" s="287" t="s">
        <v>613</v>
      </c>
      <c r="C1060" s="287" t="s">
        <v>292</v>
      </c>
      <c r="D1060" s="148" t="s">
        <v>41</v>
      </c>
      <c r="E1060" s="141">
        <f t="shared" ref="E1060:E1062" si="1309">H1060+K1060+N1060+Q1060+T1060+W1060+Z1060+AE1060+AJ1060+AO1060+AT1060+AY1060</f>
        <v>717</v>
      </c>
      <c r="F1060" s="141">
        <f t="shared" ref="F1060:F1066" si="1310">I1060+L1060+O1060+R1060+U1060+X1060+AA1060+AF1060+AK1060+AP1060+AU1060+AZ1060</f>
        <v>0</v>
      </c>
      <c r="G1060" s="145"/>
      <c r="H1060" s="141">
        <f>H1061+H1062+H1063+H1065+H1066</f>
        <v>0</v>
      </c>
      <c r="I1060" s="141">
        <f t="shared" ref="I1060" si="1311">I1061+I1062+I1063+I1065+I1066</f>
        <v>0</v>
      </c>
      <c r="J1060" s="141"/>
      <c r="K1060" s="141">
        <f t="shared" ref="K1060:L1060" si="1312">K1061+K1062+K1063+K1065+K1066</f>
        <v>0</v>
      </c>
      <c r="L1060" s="141">
        <f t="shared" si="1312"/>
        <v>0</v>
      </c>
      <c r="M1060" s="141"/>
      <c r="N1060" s="141">
        <f t="shared" ref="N1060:O1060" si="1313">N1061+N1062+N1063+N1065+N1066</f>
        <v>0</v>
      </c>
      <c r="O1060" s="141">
        <f t="shared" si="1313"/>
        <v>0</v>
      </c>
      <c r="P1060" s="141"/>
      <c r="Q1060" s="141">
        <f t="shared" ref="Q1060:R1060" si="1314">Q1061+Q1062+Q1063+Q1065+Q1066</f>
        <v>0</v>
      </c>
      <c r="R1060" s="141">
        <f t="shared" si="1314"/>
        <v>0</v>
      </c>
      <c r="S1060" s="141"/>
      <c r="T1060" s="141">
        <f t="shared" ref="T1060:U1060" si="1315">T1061+T1062+T1063+T1065+T1066</f>
        <v>0</v>
      </c>
      <c r="U1060" s="141">
        <f t="shared" si="1315"/>
        <v>0</v>
      </c>
      <c r="V1060" s="141"/>
      <c r="W1060" s="141">
        <f t="shared" ref="W1060:X1060" si="1316">W1061+W1062+W1063+W1065+W1066</f>
        <v>0</v>
      </c>
      <c r="X1060" s="141">
        <f t="shared" si="1316"/>
        <v>0</v>
      </c>
      <c r="Y1060" s="141"/>
      <c r="Z1060" s="141">
        <f t="shared" ref="Z1060:AC1060" si="1317">Z1061+Z1062+Z1063+Z1065+Z1066</f>
        <v>0</v>
      </c>
      <c r="AA1060" s="141">
        <f t="shared" si="1317"/>
        <v>0</v>
      </c>
      <c r="AB1060" s="141">
        <f t="shared" si="1317"/>
        <v>0</v>
      </c>
      <c r="AC1060" s="141">
        <f t="shared" si="1317"/>
        <v>0</v>
      </c>
      <c r="AD1060" s="141"/>
      <c r="AE1060" s="141">
        <f t="shared" ref="AE1060:AH1060" si="1318">AE1061+AE1062+AE1063+AE1065+AE1066</f>
        <v>0</v>
      </c>
      <c r="AF1060" s="141">
        <f t="shared" si="1318"/>
        <v>0</v>
      </c>
      <c r="AG1060" s="141">
        <f t="shared" si="1318"/>
        <v>0</v>
      </c>
      <c r="AH1060" s="141">
        <f t="shared" si="1318"/>
        <v>0</v>
      </c>
      <c r="AI1060" s="141"/>
      <c r="AJ1060" s="141">
        <f t="shared" ref="AJ1060:AM1060" si="1319">AJ1061+AJ1062+AJ1063+AJ1065+AJ1066</f>
        <v>0</v>
      </c>
      <c r="AK1060" s="141">
        <f t="shared" si="1319"/>
        <v>0</v>
      </c>
      <c r="AL1060" s="141">
        <f t="shared" si="1319"/>
        <v>0</v>
      </c>
      <c r="AM1060" s="141">
        <f t="shared" si="1319"/>
        <v>0</v>
      </c>
      <c r="AN1060" s="141"/>
      <c r="AO1060" s="141">
        <f t="shared" ref="AO1060:AR1060" si="1320">AO1061+AO1062+AO1063+AO1065+AO1066</f>
        <v>0</v>
      </c>
      <c r="AP1060" s="141">
        <f t="shared" si="1320"/>
        <v>0</v>
      </c>
      <c r="AQ1060" s="141">
        <f t="shared" si="1320"/>
        <v>0</v>
      </c>
      <c r="AR1060" s="141">
        <f t="shared" si="1320"/>
        <v>0</v>
      </c>
      <c r="AS1060" s="141"/>
      <c r="AT1060" s="141">
        <f t="shared" ref="AT1060:AW1060" si="1321">AT1061+AT1062+AT1063+AT1065+AT1066</f>
        <v>0</v>
      </c>
      <c r="AU1060" s="141">
        <f t="shared" si="1321"/>
        <v>0</v>
      </c>
      <c r="AV1060" s="141">
        <f t="shared" si="1321"/>
        <v>0</v>
      </c>
      <c r="AW1060" s="141">
        <f t="shared" si="1321"/>
        <v>0</v>
      </c>
      <c r="AX1060" s="141"/>
      <c r="AY1060" s="141">
        <f t="shared" ref="AY1060:AZ1060" si="1322">AY1061+AY1062+AY1063+AY1065+AY1066</f>
        <v>717</v>
      </c>
      <c r="AZ1060" s="141">
        <f t="shared" si="1322"/>
        <v>0</v>
      </c>
      <c r="BA1060" s="145"/>
      <c r="BB1060" s="289" t="s">
        <v>408</v>
      </c>
      <c r="BC1060" s="233"/>
    </row>
    <row r="1061" spans="1:55" ht="32.25" customHeight="1">
      <c r="A1061" s="288"/>
      <c r="B1061" s="287"/>
      <c r="C1061" s="287"/>
      <c r="D1061" s="146" t="s">
        <v>37</v>
      </c>
      <c r="E1061" s="141">
        <f t="shared" si="1309"/>
        <v>60</v>
      </c>
      <c r="F1061" s="141">
        <f t="shared" si="1310"/>
        <v>0</v>
      </c>
      <c r="G1061" s="145"/>
      <c r="H1061" s="141"/>
      <c r="I1061" s="141"/>
      <c r="J1061" s="145"/>
      <c r="K1061" s="141"/>
      <c r="L1061" s="141"/>
      <c r="M1061" s="145"/>
      <c r="N1061" s="141"/>
      <c r="O1061" s="141"/>
      <c r="P1061" s="145"/>
      <c r="Q1061" s="141"/>
      <c r="R1061" s="141"/>
      <c r="S1061" s="145"/>
      <c r="T1061" s="141"/>
      <c r="U1061" s="141"/>
      <c r="V1061" s="145"/>
      <c r="W1061" s="141"/>
      <c r="X1061" s="141"/>
      <c r="Y1061" s="145"/>
      <c r="Z1061" s="141"/>
      <c r="AA1061" s="141"/>
      <c r="AB1061" s="145"/>
      <c r="AC1061" s="145"/>
      <c r="AD1061" s="145"/>
      <c r="AE1061" s="141"/>
      <c r="AF1061" s="141"/>
      <c r="AG1061" s="145"/>
      <c r="AH1061" s="145"/>
      <c r="AI1061" s="145"/>
      <c r="AJ1061" s="141"/>
      <c r="AK1061" s="141"/>
      <c r="AL1061" s="145"/>
      <c r="AM1061" s="145"/>
      <c r="AN1061" s="145"/>
      <c r="AO1061" s="217"/>
      <c r="AP1061" s="141"/>
      <c r="AQ1061" s="145"/>
      <c r="AR1061" s="145"/>
      <c r="AS1061" s="145"/>
      <c r="AT1061" s="141"/>
      <c r="AU1061" s="141"/>
      <c r="AV1061" s="145"/>
      <c r="AW1061" s="145"/>
      <c r="AX1061" s="145"/>
      <c r="AY1061" s="217">
        <v>60</v>
      </c>
      <c r="AZ1061" s="145"/>
      <c r="BA1061" s="145"/>
      <c r="BB1061" s="290"/>
      <c r="BC1061" s="233"/>
    </row>
    <row r="1062" spans="1:55" ht="50.25" customHeight="1">
      <c r="A1062" s="288"/>
      <c r="B1062" s="287"/>
      <c r="C1062" s="287"/>
      <c r="D1062" s="168" t="s">
        <v>2</v>
      </c>
      <c r="E1062" s="228">
        <f t="shared" si="1309"/>
        <v>140</v>
      </c>
      <c r="F1062" s="211">
        <f t="shared" si="1310"/>
        <v>0</v>
      </c>
      <c r="G1062" s="145"/>
      <c r="H1062" s="141"/>
      <c r="I1062" s="141"/>
      <c r="J1062" s="145"/>
      <c r="K1062" s="141"/>
      <c r="L1062" s="141"/>
      <c r="M1062" s="145"/>
      <c r="N1062" s="141"/>
      <c r="O1062" s="141"/>
      <c r="P1062" s="145"/>
      <c r="Q1062" s="141"/>
      <c r="R1062" s="141"/>
      <c r="S1062" s="145"/>
      <c r="T1062" s="141"/>
      <c r="U1062" s="141"/>
      <c r="V1062" s="145"/>
      <c r="W1062" s="141"/>
      <c r="X1062" s="141"/>
      <c r="Y1062" s="145"/>
      <c r="Z1062" s="141"/>
      <c r="AA1062" s="141"/>
      <c r="AB1062" s="145"/>
      <c r="AC1062" s="145"/>
      <c r="AD1062" s="145"/>
      <c r="AE1062" s="141"/>
      <c r="AF1062" s="141"/>
      <c r="AG1062" s="145"/>
      <c r="AH1062" s="145"/>
      <c r="AI1062" s="145"/>
      <c r="AJ1062" s="141"/>
      <c r="AK1062" s="141"/>
      <c r="AL1062" s="145"/>
      <c r="AM1062" s="145"/>
      <c r="AN1062" s="145"/>
      <c r="AO1062" s="217"/>
      <c r="AP1062" s="141"/>
      <c r="AQ1062" s="145"/>
      <c r="AR1062" s="145"/>
      <c r="AS1062" s="145"/>
      <c r="AT1062" s="141"/>
      <c r="AU1062" s="141"/>
      <c r="AV1062" s="145"/>
      <c r="AW1062" s="145"/>
      <c r="AX1062" s="145"/>
      <c r="AY1062" s="217">
        <v>140</v>
      </c>
      <c r="AZ1062" s="145"/>
      <c r="BA1062" s="145"/>
      <c r="BB1062" s="290"/>
      <c r="BC1062" s="233"/>
    </row>
    <row r="1063" spans="1:55" ht="22.5" customHeight="1">
      <c r="A1063" s="288"/>
      <c r="B1063" s="287"/>
      <c r="C1063" s="287"/>
      <c r="D1063" s="232" t="s">
        <v>267</v>
      </c>
      <c r="E1063" s="141">
        <f>H1063+K1063+N1063+Q1063+T1063+W1063+Z1063+AE1063+AJ1063+AO1063+AT1063+AY1063</f>
        <v>373</v>
      </c>
      <c r="F1063" s="141">
        <f t="shared" si="1310"/>
        <v>0</v>
      </c>
      <c r="G1063" s="145"/>
      <c r="H1063" s="141"/>
      <c r="I1063" s="141"/>
      <c r="J1063" s="145"/>
      <c r="K1063" s="141"/>
      <c r="L1063" s="141"/>
      <c r="M1063" s="145"/>
      <c r="N1063" s="141"/>
      <c r="O1063" s="141"/>
      <c r="P1063" s="145"/>
      <c r="Q1063" s="141"/>
      <c r="R1063" s="141"/>
      <c r="S1063" s="145"/>
      <c r="T1063" s="141"/>
      <c r="U1063" s="141"/>
      <c r="V1063" s="145"/>
      <c r="W1063" s="141"/>
      <c r="X1063" s="141"/>
      <c r="Y1063" s="145"/>
      <c r="Z1063" s="141"/>
      <c r="AA1063" s="141"/>
      <c r="AB1063" s="145"/>
      <c r="AC1063" s="145"/>
      <c r="AD1063" s="145"/>
      <c r="AE1063" s="141"/>
      <c r="AF1063" s="141"/>
      <c r="AG1063" s="145"/>
      <c r="AH1063" s="145"/>
      <c r="AI1063" s="145"/>
      <c r="AJ1063" s="141"/>
      <c r="AK1063" s="141"/>
      <c r="AL1063" s="145"/>
      <c r="AM1063" s="145"/>
      <c r="AN1063" s="145"/>
      <c r="AO1063" s="217"/>
      <c r="AP1063" s="141"/>
      <c r="AQ1063" s="145"/>
      <c r="AR1063" s="145"/>
      <c r="AS1063" s="145"/>
      <c r="AT1063" s="141"/>
      <c r="AU1063" s="141"/>
      <c r="AV1063" s="145"/>
      <c r="AW1063" s="145"/>
      <c r="AX1063" s="145"/>
      <c r="AY1063" s="217">
        <v>373</v>
      </c>
      <c r="AZ1063" s="141"/>
      <c r="BA1063" s="145"/>
      <c r="BB1063" s="290"/>
      <c r="BC1063" s="233"/>
    </row>
    <row r="1064" spans="1:55" ht="82.5" customHeight="1">
      <c r="A1064" s="288"/>
      <c r="B1064" s="287"/>
      <c r="C1064" s="287"/>
      <c r="D1064" s="232" t="s">
        <v>273</v>
      </c>
      <c r="E1064" s="141">
        <f t="shared" ref="E1064:E1066" si="1323">H1064+K1064+N1064+Q1064+T1064+W1064+Z1064+AE1064+AJ1064+AO1064+AT1064+AY1064</f>
        <v>0</v>
      </c>
      <c r="F1064" s="141">
        <f t="shared" si="1310"/>
        <v>0</v>
      </c>
      <c r="G1064" s="145"/>
      <c r="H1064" s="141"/>
      <c r="I1064" s="141"/>
      <c r="J1064" s="145"/>
      <c r="K1064" s="141"/>
      <c r="L1064" s="141"/>
      <c r="M1064" s="145"/>
      <c r="N1064" s="141"/>
      <c r="O1064" s="141"/>
      <c r="P1064" s="145"/>
      <c r="Q1064" s="141"/>
      <c r="R1064" s="141"/>
      <c r="S1064" s="145"/>
      <c r="T1064" s="141"/>
      <c r="U1064" s="141"/>
      <c r="V1064" s="145"/>
      <c r="W1064" s="141"/>
      <c r="X1064" s="141"/>
      <c r="Y1064" s="145"/>
      <c r="Z1064" s="141"/>
      <c r="AA1064" s="141"/>
      <c r="AB1064" s="145"/>
      <c r="AC1064" s="145"/>
      <c r="AD1064" s="145"/>
      <c r="AE1064" s="141"/>
      <c r="AF1064" s="141"/>
      <c r="AG1064" s="145"/>
      <c r="AH1064" s="145"/>
      <c r="AI1064" s="145"/>
      <c r="AJ1064" s="141"/>
      <c r="AK1064" s="141"/>
      <c r="AL1064" s="145"/>
      <c r="AM1064" s="145"/>
      <c r="AN1064" s="145"/>
      <c r="AO1064" s="141"/>
      <c r="AP1064" s="141"/>
      <c r="AQ1064" s="145"/>
      <c r="AR1064" s="145"/>
      <c r="AS1064" s="145"/>
      <c r="AT1064" s="141"/>
      <c r="AU1064" s="141"/>
      <c r="AV1064" s="145"/>
      <c r="AW1064" s="145"/>
      <c r="AX1064" s="145"/>
      <c r="AY1064" s="145"/>
      <c r="AZ1064" s="145"/>
      <c r="BA1064" s="145"/>
      <c r="BB1064" s="290"/>
      <c r="BC1064" s="233"/>
    </row>
    <row r="1065" spans="1:55" ht="22.5" customHeight="1">
      <c r="A1065" s="288"/>
      <c r="B1065" s="287"/>
      <c r="C1065" s="287"/>
      <c r="D1065" s="232" t="s">
        <v>268</v>
      </c>
      <c r="E1065" s="141">
        <f t="shared" si="1323"/>
        <v>144</v>
      </c>
      <c r="F1065" s="141">
        <f t="shared" si="1310"/>
        <v>0</v>
      </c>
      <c r="G1065" s="145"/>
      <c r="H1065" s="141"/>
      <c r="I1065" s="141"/>
      <c r="J1065" s="145"/>
      <c r="K1065" s="141"/>
      <c r="L1065" s="141"/>
      <c r="M1065" s="145"/>
      <c r="N1065" s="141"/>
      <c r="O1065" s="141"/>
      <c r="P1065" s="145"/>
      <c r="Q1065" s="141"/>
      <c r="R1065" s="141"/>
      <c r="S1065" s="145"/>
      <c r="T1065" s="141"/>
      <c r="U1065" s="141"/>
      <c r="V1065" s="145"/>
      <c r="W1065" s="141"/>
      <c r="X1065" s="141"/>
      <c r="Y1065" s="145"/>
      <c r="Z1065" s="141"/>
      <c r="AA1065" s="141"/>
      <c r="AB1065" s="145"/>
      <c r="AC1065" s="145"/>
      <c r="AD1065" s="145"/>
      <c r="AE1065" s="141"/>
      <c r="AF1065" s="141"/>
      <c r="AG1065" s="145"/>
      <c r="AH1065" s="145"/>
      <c r="AI1065" s="145"/>
      <c r="AJ1065" s="141"/>
      <c r="AK1065" s="141"/>
      <c r="AL1065" s="145"/>
      <c r="AM1065" s="145"/>
      <c r="AN1065" s="145"/>
      <c r="AO1065" s="141"/>
      <c r="AP1065" s="141"/>
      <c r="AQ1065" s="145"/>
      <c r="AR1065" s="145"/>
      <c r="AS1065" s="145"/>
      <c r="AT1065" s="141"/>
      <c r="AU1065" s="141"/>
      <c r="AV1065" s="145"/>
      <c r="AW1065" s="145"/>
      <c r="AX1065" s="145"/>
      <c r="AY1065" s="158">
        <v>144</v>
      </c>
      <c r="AZ1065" s="145"/>
      <c r="BA1065" s="145"/>
      <c r="BB1065" s="290"/>
      <c r="BC1065" s="233"/>
    </row>
    <row r="1066" spans="1:55" ht="31.2">
      <c r="A1066" s="288"/>
      <c r="B1066" s="287"/>
      <c r="C1066" s="287"/>
      <c r="D1066" s="233" t="s">
        <v>43</v>
      </c>
      <c r="E1066" s="141">
        <f t="shared" si="1323"/>
        <v>0</v>
      </c>
      <c r="F1066" s="141">
        <f t="shared" si="1310"/>
        <v>0</v>
      </c>
      <c r="G1066" s="145"/>
      <c r="H1066" s="141"/>
      <c r="I1066" s="141"/>
      <c r="J1066" s="145"/>
      <c r="K1066" s="141"/>
      <c r="L1066" s="141"/>
      <c r="M1066" s="145"/>
      <c r="N1066" s="141"/>
      <c r="O1066" s="141"/>
      <c r="P1066" s="145"/>
      <c r="Q1066" s="141"/>
      <c r="R1066" s="141"/>
      <c r="S1066" s="145"/>
      <c r="T1066" s="141"/>
      <c r="U1066" s="141"/>
      <c r="V1066" s="145"/>
      <c r="W1066" s="141"/>
      <c r="X1066" s="141"/>
      <c r="Y1066" s="145"/>
      <c r="Z1066" s="141"/>
      <c r="AA1066" s="141"/>
      <c r="AB1066" s="145"/>
      <c r="AC1066" s="145"/>
      <c r="AD1066" s="145"/>
      <c r="AE1066" s="141"/>
      <c r="AF1066" s="141"/>
      <c r="AG1066" s="145"/>
      <c r="AH1066" s="145"/>
      <c r="AI1066" s="145"/>
      <c r="AJ1066" s="141"/>
      <c r="AK1066" s="141"/>
      <c r="AL1066" s="145"/>
      <c r="AM1066" s="145"/>
      <c r="AN1066" s="145"/>
      <c r="AO1066" s="141"/>
      <c r="AP1066" s="141"/>
      <c r="AQ1066" s="145"/>
      <c r="AR1066" s="145"/>
      <c r="AS1066" s="145"/>
      <c r="AT1066" s="141"/>
      <c r="AU1066" s="141"/>
      <c r="AV1066" s="145"/>
      <c r="AW1066" s="145"/>
      <c r="AX1066" s="145"/>
      <c r="AY1066" s="145"/>
      <c r="AZ1066" s="145"/>
      <c r="BA1066" s="145"/>
      <c r="BB1066" s="291"/>
      <c r="BC1066" s="233"/>
    </row>
    <row r="1067" spans="1:55" ht="22.5" customHeight="1">
      <c r="A1067" s="288" t="s">
        <v>592</v>
      </c>
      <c r="B1067" s="287" t="s">
        <v>614</v>
      </c>
      <c r="C1067" s="287" t="s">
        <v>292</v>
      </c>
      <c r="D1067" s="148" t="s">
        <v>41</v>
      </c>
      <c r="E1067" s="141">
        <f t="shared" ref="E1067:E1069" si="1324">H1067+K1067+N1067+Q1067+T1067+W1067+Z1067+AE1067+AJ1067+AO1067+AT1067+AY1067</f>
        <v>388.2</v>
      </c>
      <c r="F1067" s="141">
        <f t="shared" ref="F1067:F1073" si="1325">I1067+L1067+O1067+R1067+U1067+X1067+AA1067+AF1067+AK1067+AP1067+AU1067+AZ1067</f>
        <v>0</v>
      </c>
      <c r="G1067" s="145"/>
      <c r="H1067" s="141">
        <f>H1068+H1069+H1070+H1072+H1073</f>
        <v>0</v>
      </c>
      <c r="I1067" s="141">
        <f t="shared" ref="I1067" si="1326">I1068+I1069+I1070+I1072+I1073</f>
        <v>0</v>
      </c>
      <c r="J1067" s="141"/>
      <c r="K1067" s="141">
        <f t="shared" ref="K1067:L1067" si="1327">K1068+K1069+K1070+K1072+K1073</f>
        <v>0</v>
      </c>
      <c r="L1067" s="141">
        <f t="shared" si="1327"/>
        <v>0</v>
      </c>
      <c r="M1067" s="141"/>
      <c r="N1067" s="141">
        <f t="shared" ref="N1067:O1067" si="1328">N1068+N1069+N1070+N1072+N1073</f>
        <v>0</v>
      </c>
      <c r="O1067" s="141">
        <f t="shared" si="1328"/>
        <v>0</v>
      </c>
      <c r="P1067" s="141"/>
      <c r="Q1067" s="141">
        <f t="shared" ref="Q1067:R1067" si="1329">Q1068+Q1069+Q1070+Q1072+Q1073</f>
        <v>0</v>
      </c>
      <c r="R1067" s="141">
        <f t="shared" si="1329"/>
        <v>0</v>
      </c>
      <c r="S1067" s="141"/>
      <c r="T1067" s="141">
        <f t="shared" ref="T1067:U1067" si="1330">T1068+T1069+T1070+T1072+T1073</f>
        <v>0</v>
      </c>
      <c r="U1067" s="141">
        <f t="shared" si="1330"/>
        <v>0</v>
      </c>
      <c r="V1067" s="141"/>
      <c r="W1067" s="141">
        <f t="shared" ref="W1067:X1067" si="1331">W1068+W1069+W1070+W1072+W1073</f>
        <v>0</v>
      </c>
      <c r="X1067" s="141">
        <f t="shared" si="1331"/>
        <v>0</v>
      </c>
      <c r="Y1067" s="141"/>
      <c r="Z1067" s="141">
        <f t="shared" ref="Z1067:AC1067" si="1332">Z1068+Z1069+Z1070+Z1072+Z1073</f>
        <v>0</v>
      </c>
      <c r="AA1067" s="141">
        <f t="shared" si="1332"/>
        <v>0</v>
      </c>
      <c r="AB1067" s="141">
        <f t="shared" si="1332"/>
        <v>0</v>
      </c>
      <c r="AC1067" s="141">
        <f t="shared" si="1332"/>
        <v>0</v>
      </c>
      <c r="AD1067" s="141"/>
      <c r="AE1067" s="141">
        <f t="shared" ref="AE1067:AH1067" si="1333">AE1068+AE1069+AE1070+AE1072+AE1073</f>
        <v>0</v>
      </c>
      <c r="AF1067" s="141">
        <f t="shared" si="1333"/>
        <v>0</v>
      </c>
      <c r="AG1067" s="141">
        <f t="shared" si="1333"/>
        <v>0</v>
      </c>
      <c r="AH1067" s="141">
        <f t="shared" si="1333"/>
        <v>0</v>
      </c>
      <c r="AI1067" s="141"/>
      <c r="AJ1067" s="141">
        <f t="shared" ref="AJ1067:AM1067" si="1334">AJ1068+AJ1069+AJ1070+AJ1072+AJ1073</f>
        <v>0</v>
      </c>
      <c r="AK1067" s="141">
        <f t="shared" si="1334"/>
        <v>0</v>
      </c>
      <c r="AL1067" s="141">
        <f t="shared" si="1334"/>
        <v>0</v>
      </c>
      <c r="AM1067" s="141">
        <f t="shared" si="1334"/>
        <v>0</v>
      </c>
      <c r="AN1067" s="141"/>
      <c r="AO1067" s="141">
        <f t="shared" ref="AO1067:AR1067" si="1335">AO1068+AO1069+AO1070+AO1072+AO1073</f>
        <v>0</v>
      </c>
      <c r="AP1067" s="141">
        <f t="shared" si="1335"/>
        <v>0</v>
      </c>
      <c r="AQ1067" s="141">
        <f t="shared" si="1335"/>
        <v>0</v>
      </c>
      <c r="AR1067" s="141">
        <f t="shared" si="1335"/>
        <v>0</v>
      </c>
      <c r="AS1067" s="141"/>
      <c r="AT1067" s="141">
        <f t="shared" ref="AT1067:AW1067" si="1336">AT1068+AT1069+AT1070+AT1072+AT1073</f>
        <v>0</v>
      </c>
      <c r="AU1067" s="141">
        <f t="shared" si="1336"/>
        <v>0</v>
      </c>
      <c r="AV1067" s="141">
        <f t="shared" si="1336"/>
        <v>0</v>
      </c>
      <c r="AW1067" s="141">
        <f t="shared" si="1336"/>
        <v>0</v>
      </c>
      <c r="AX1067" s="141"/>
      <c r="AY1067" s="141">
        <f t="shared" ref="AY1067:AZ1067" si="1337">AY1068+AY1069+AY1070+AY1072+AY1073</f>
        <v>388.2</v>
      </c>
      <c r="AZ1067" s="141">
        <f t="shared" si="1337"/>
        <v>0</v>
      </c>
      <c r="BA1067" s="145"/>
      <c r="BB1067" s="289" t="s">
        <v>408</v>
      </c>
      <c r="BC1067" s="233"/>
    </row>
    <row r="1068" spans="1:55" ht="32.25" customHeight="1">
      <c r="A1068" s="288"/>
      <c r="B1068" s="287"/>
      <c r="C1068" s="287"/>
      <c r="D1068" s="146" t="s">
        <v>37</v>
      </c>
      <c r="E1068" s="141">
        <f t="shared" si="1324"/>
        <v>0</v>
      </c>
      <c r="F1068" s="141">
        <f t="shared" si="1325"/>
        <v>0</v>
      </c>
      <c r="G1068" s="145"/>
      <c r="H1068" s="141"/>
      <c r="I1068" s="141"/>
      <c r="J1068" s="145"/>
      <c r="K1068" s="141"/>
      <c r="L1068" s="141"/>
      <c r="M1068" s="145"/>
      <c r="N1068" s="141"/>
      <c r="O1068" s="141"/>
      <c r="P1068" s="145"/>
      <c r="Q1068" s="141"/>
      <c r="R1068" s="141"/>
      <c r="S1068" s="145"/>
      <c r="T1068" s="141"/>
      <c r="U1068" s="141"/>
      <c r="V1068" s="145"/>
      <c r="W1068" s="141"/>
      <c r="X1068" s="141"/>
      <c r="Y1068" s="145"/>
      <c r="Z1068" s="141"/>
      <c r="AA1068" s="141"/>
      <c r="AB1068" s="145"/>
      <c r="AC1068" s="145"/>
      <c r="AD1068" s="145"/>
      <c r="AE1068" s="141"/>
      <c r="AF1068" s="141"/>
      <c r="AG1068" s="145"/>
      <c r="AH1068" s="145"/>
      <c r="AI1068" s="145"/>
      <c r="AJ1068" s="141"/>
      <c r="AK1068" s="141"/>
      <c r="AL1068" s="145"/>
      <c r="AM1068" s="145"/>
      <c r="AN1068" s="145"/>
      <c r="AO1068" s="217"/>
      <c r="AP1068" s="141"/>
      <c r="AQ1068" s="145"/>
      <c r="AR1068" s="145"/>
      <c r="AS1068" s="145"/>
      <c r="AT1068" s="141"/>
      <c r="AU1068" s="141"/>
      <c r="AV1068" s="145"/>
      <c r="AW1068" s="145"/>
      <c r="AX1068" s="145"/>
      <c r="AY1068" s="141"/>
      <c r="AZ1068" s="145"/>
      <c r="BA1068" s="145"/>
      <c r="BB1068" s="290"/>
      <c r="BC1068" s="233"/>
    </row>
    <row r="1069" spans="1:55" ht="50.25" customHeight="1">
      <c r="A1069" s="288"/>
      <c r="B1069" s="287"/>
      <c r="C1069" s="287"/>
      <c r="D1069" s="168" t="s">
        <v>2</v>
      </c>
      <c r="E1069" s="228">
        <f t="shared" si="1324"/>
        <v>0</v>
      </c>
      <c r="F1069" s="211">
        <f t="shared" si="1325"/>
        <v>0</v>
      </c>
      <c r="G1069" s="145"/>
      <c r="H1069" s="141"/>
      <c r="I1069" s="141"/>
      <c r="J1069" s="145"/>
      <c r="K1069" s="141"/>
      <c r="L1069" s="141"/>
      <c r="M1069" s="145"/>
      <c r="N1069" s="141"/>
      <c r="O1069" s="141"/>
      <c r="P1069" s="145"/>
      <c r="Q1069" s="141"/>
      <c r="R1069" s="141"/>
      <c r="S1069" s="145"/>
      <c r="T1069" s="141"/>
      <c r="U1069" s="141"/>
      <c r="V1069" s="145"/>
      <c r="W1069" s="141"/>
      <c r="X1069" s="141"/>
      <c r="Y1069" s="145"/>
      <c r="Z1069" s="141"/>
      <c r="AA1069" s="141"/>
      <c r="AB1069" s="145"/>
      <c r="AC1069" s="145"/>
      <c r="AD1069" s="145"/>
      <c r="AE1069" s="141"/>
      <c r="AF1069" s="141"/>
      <c r="AG1069" s="145"/>
      <c r="AH1069" s="145"/>
      <c r="AI1069" s="145"/>
      <c r="AJ1069" s="141"/>
      <c r="AK1069" s="141"/>
      <c r="AL1069" s="145"/>
      <c r="AM1069" s="145"/>
      <c r="AN1069" s="145"/>
      <c r="AO1069" s="217"/>
      <c r="AP1069" s="141"/>
      <c r="AQ1069" s="145"/>
      <c r="AR1069" s="145"/>
      <c r="AS1069" s="145"/>
      <c r="AT1069" s="141"/>
      <c r="AU1069" s="141"/>
      <c r="AV1069" s="145"/>
      <c r="AW1069" s="145"/>
      <c r="AX1069" s="145"/>
      <c r="AY1069" s="217"/>
      <c r="AZ1069" s="145"/>
      <c r="BA1069" s="145"/>
      <c r="BB1069" s="290"/>
      <c r="BC1069" s="233"/>
    </row>
    <row r="1070" spans="1:55" ht="22.5" customHeight="1">
      <c r="A1070" s="288"/>
      <c r="B1070" s="287"/>
      <c r="C1070" s="287"/>
      <c r="D1070" s="232" t="s">
        <v>267</v>
      </c>
      <c r="E1070" s="141">
        <f>H1070+K1070+N1070+Q1070+T1070+W1070+Z1070+AE1070+AJ1070+AO1070+AT1070+AY1070</f>
        <v>288.2</v>
      </c>
      <c r="F1070" s="141">
        <f t="shared" si="1325"/>
        <v>0</v>
      </c>
      <c r="G1070" s="145"/>
      <c r="H1070" s="141"/>
      <c r="I1070" s="141"/>
      <c r="J1070" s="145"/>
      <c r="K1070" s="141"/>
      <c r="L1070" s="141"/>
      <c r="M1070" s="145"/>
      <c r="N1070" s="141"/>
      <c r="O1070" s="141"/>
      <c r="P1070" s="145"/>
      <c r="Q1070" s="141"/>
      <c r="R1070" s="141"/>
      <c r="S1070" s="145"/>
      <c r="T1070" s="141"/>
      <c r="U1070" s="141"/>
      <c r="V1070" s="145"/>
      <c r="W1070" s="141"/>
      <c r="X1070" s="141"/>
      <c r="Y1070" s="145"/>
      <c r="Z1070" s="141"/>
      <c r="AA1070" s="141"/>
      <c r="AB1070" s="145"/>
      <c r="AC1070" s="145"/>
      <c r="AD1070" s="145"/>
      <c r="AE1070" s="141"/>
      <c r="AF1070" s="141"/>
      <c r="AG1070" s="145"/>
      <c r="AH1070" s="145"/>
      <c r="AI1070" s="145"/>
      <c r="AJ1070" s="141"/>
      <c r="AK1070" s="141"/>
      <c r="AL1070" s="145"/>
      <c r="AM1070" s="145"/>
      <c r="AN1070" s="145"/>
      <c r="AO1070" s="217"/>
      <c r="AP1070" s="141"/>
      <c r="AQ1070" s="145"/>
      <c r="AR1070" s="145"/>
      <c r="AS1070" s="145"/>
      <c r="AT1070" s="141"/>
      <c r="AU1070" s="141"/>
      <c r="AV1070" s="145"/>
      <c r="AW1070" s="145"/>
      <c r="AX1070" s="145"/>
      <c r="AY1070" s="217">
        <v>288.2</v>
      </c>
      <c r="AZ1070" s="141"/>
      <c r="BA1070" s="145"/>
      <c r="BB1070" s="290"/>
      <c r="BC1070" s="233"/>
    </row>
    <row r="1071" spans="1:55" ht="82.5" customHeight="1">
      <c r="A1071" s="288"/>
      <c r="B1071" s="287"/>
      <c r="C1071" s="287"/>
      <c r="D1071" s="232" t="s">
        <v>273</v>
      </c>
      <c r="E1071" s="141">
        <f t="shared" ref="E1071:E1073" si="1338">H1071+K1071+N1071+Q1071+T1071+W1071+Z1071+AE1071+AJ1071+AO1071+AT1071+AY1071</f>
        <v>0</v>
      </c>
      <c r="F1071" s="141">
        <f t="shared" si="1325"/>
        <v>0</v>
      </c>
      <c r="G1071" s="145"/>
      <c r="H1071" s="141"/>
      <c r="I1071" s="141"/>
      <c r="J1071" s="145"/>
      <c r="K1071" s="141"/>
      <c r="L1071" s="141"/>
      <c r="M1071" s="145"/>
      <c r="N1071" s="141"/>
      <c r="O1071" s="141"/>
      <c r="P1071" s="145"/>
      <c r="Q1071" s="141"/>
      <c r="R1071" s="141"/>
      <c r="S1071" s="145"/>
      <c r="T1071" s="141"/>
      <c r="U1071" s="141"/>
      <c r="V1071" s="145"/>
      <c r="W1071" s="141"/>
      <c r="X1071" s="141"/>
      <c r="Y1071" s="145"/>
      <c r="Z1071" s="141"/>
      <c r="AA1071" s="141"/>
      <c r="AB1071" s="145"/>
      <c r="AC1071" s="145"/>
      <c r="AD1071" s="145"/>
      <c r="AE1071" s="141"/>
      <c r="AF1071" s="141"/>
      <c r="AG1071" s="145"/>
      <c r="AH1071" s="145"/>
      <c r="AI1071" s="145"/>
      <c r="AJ1071" s="141"/>
      <c r="AK1071" s="141"/>
      <c r="AL1071" s="145"/>
      <c r="AM1071" s="145"/>
      <c r="AN1071" s="145"/>
      <c r="AO1071" s="141"/>
      <c r="AP1071" s="141"/>
      <c r="AQ1071" s="145"/>
      <c r="AR1071" s="145"/>
      <c r="AS1071" s="145"/>
      <c r="AT1071" s="141"/>
      <c r="AU1071" s="141"/>
      <c r="AV1071" s="145"/>
      <c r="AW1071" s="145"/>
      <c r="AX1071" s="145"/>
      <c r="AY1071" s="145"/>
      <c r="AZ1071" s="145"/>
      <c r="BA1071" s="145"/>
      <c r="BB1071" s="290"/>
      <c r="BC1071" s="233"/>
    </row>
    <row r="1072" spans="1:55" ht="22.5" customHeight="1">
      <c r="A1072" s="288"/>
      <c r="B1072" s="287"/>
      <c r="C1072" s="287"/>
      <c r="D1072" s="232" t="s">
        <v>268</v>
      </c>
      <c r="E1072" s="141">
        <f t="shared" si="1338"/>
        <v>100</v>
      </c>
      <c r="F1072" s="141">
        <f t="shared" si="1325"/>
        <v>0</v>
      </c>
      <c r="G1072" s="145"/>
      <c r="H1072" s="141"/>
      <c r="I1072" s="141"/>
      <c r="J1072" s="145"/>
      <c r="K1072" s="141"/>
      <c r="L1072" s="141"/>
      <c r="M1072" s="145"/>
      <c r="N1072" s="141"/>
      <c r="O1072" s="141"/>
      <c r="P1072" s="145"/>
      <c r="Q1072" s="141"/>
      <c r="R1072" s="141"/>
      <c r="S1072" s="145"/>
      <c r="T1072" s="141"/>
      <c r="U1072" s="141"/>
      <c r="V1072" s="145"/>
      <c r="W1072" s="141"/>
      <c r="X1072" s="141"/>
      <c r="Y1072" s="145"/>
      <c r="Z1072" s="141"/>
      <c r="AA1072" s="141"/>
      <c r="AB1072" s="145"/>
      <c r="AC1072" s="145"/>
      <c r="AD1072" s="145"/>
      <c r="AE1072" s="141"/>
      <c r="AF1072" s="141"/>
      <c r="AG1072" s="145"/>
      <c r="AH1072" s="145"/>
      <c r="AI1072" s="145"/>
      <c r="AJ1072" s="141"/>
      <c r="AK1072" s="141"/>
      <c r="AL1072" s="145"/>
      <c r="AM1072" s="145"/>
      <c r="AN1072" s="145"/>
      <c r="AO1072" s="141"/>
      <c r="AP1072" s="141"/>
      <c r="AQ1072" s="145"/>
      <c r="AR1072" s="145"/>
      <c r="AS1072" s="145"/>
      <c r="AT1072" s="141"/>
      <c r="AU1072" s="141"/>
      <c r="AV1072" s="145"/>
      <c r="AW1072" s="145"/>
      <c r="AX1072" s="145"/>
      <c r="AY1072" s="158">
        <v>100</v>
      </c>
      <c r="AZ1072" s="145"/>
      <c r="BA1072" s="145"/>
      <c r="BB1072" s="290"/>
      <c r="BC1072" s="233"/>
    </row>
    <row r="1073" spans="1:55" ht="31.2">
      <c r="A1073" s="288"/>
      <c r="B1073" s="287"/>
      <c r="C1073" s="287"/>
      <c r="D1073" s="233" t="s">
        <v>43</v>
      </c>
      <c r="E1073" s="141">
        <f t="shared" si="1338"/>
        <v>0</v>
      </c>
      <c r="F1073" s="141">
        <f t="shared" si="1325"/>
        <v>0</v>
      </c>
      <c r="G1073" s="145"/>
      <c r="H1073" s="141"/>
      <c r="I1073" s="141"/>
      <c r="J1073" s="145"/>
      <c r="K1073" s="141"/>
      <c r="L1073" s="141"/>
      <c r="M1073" s="145"/>
      <c r="N1073" s="141"/>
      <c r="O1073" s="141"/>
      <c r="P1073" s="145"/>
      <c r="Q1073" s="141"/>
      <c r="R1073" s="141"/>
      <c r="S1073" s="145"/>
      <c r="T1073" s="141"/>
      <c r="U1073" s="141"/>
      <c r="V1073" s="145"/>
      <c r="W1073" s="141"/>
      <c r="X1073" s="141"/>
      <c r="Y1073" s="145"/>
      <c r="Z1073" s="141"/>
      <c r="AA1073" s="141"/>
      <c r="AB1073" s="145"/>
      <c r="AC1073" s="145"/>
      <c r="AD1073" s="145"/>
      <c r="AE1073" s="141"/>
      <c r="AF1073" s="141"/>
      <c r="AG1073" s="145"/>
      <c r="AH1073" s="145"/>
      <c r="AI1073" s="145"/>
      <c r="AJ1073" s="141"/>
      <c r="AK1073" s="141"/>
      <c r="AL1073" s="145"/>
      <c r="AM1073" s="145"/>
      <c r="AN1073" s="145"/>
      <c r="AO1073" s="141"/>
      <c r="AP1073" s="141"/>
      <c r="AQ1073" s="145"/>
      <c r="AR1073" s="145"/>
      <c r="AS1073" s="145"/>
      <c r="AT1073" s="141"/>
      <c r="AU1073" s="141"/>
      <c r="AV1073" s="145"/>
      <c r="AW1073" s="145"/>
      <c r="AX1073" s="145"/>
      <c r="AY1073" s="145"/>
      <c r="AZ1073" s="145"/>
      <c r="BA1073" s="145"/>
      <c r="BB1073" s="291"/>
      <c r="BC1073" s="233"/>
    </row>
    <row r="1074" spans="1:55" ht="22.5" customHeight="1">
      <c r="A1074" s="288" t="s">
        <v>593</v>
      </c>
      <c r="B1074" s="287" t="s">
        <v>615</v>
      </c>
      <c r="C1074" s="287" t="s">
        <v>292</v>
      </c>
      <c r="D1074" s="148" t="s">
        <v>41</v>
      </c>
      <c r="E1074" s="141">
        <f t="shared" ref="E1074:E1076" si="1339">H1074+K1074+N1074+Q1074+T1074+W1074+Z1074+AE1074+AJ1074+AO1074+AT1074+AY1074</f>
        <v>679.22500000000002</v>
      </c>
      <c r="F1074" s="141">
        <f t="shared" ref="F1074:F1080" si="1340">I1074+L1074+O1074+R1074+U1074+X1074+AA1074+AF1074+AK1074+AP1074+AU1074+AZ1074</f>
        <v>0</v>
      </c>
      <c r="G1074" s="145"/>
      <c r="H1074" s="141">
        <f>H1075+H1076+H1077+H1079+H1080</f>
        <v>0</v>
      </c>
      <c r="I1074" s="141">
        <f t="shared" ref="I1074" si="1341">I1075+I1076+I1077+I1079+I1080</f>
        <v>0</v>
      </c>
      <c r="J1074" s="141"/>
      <c r="K1074" s="141">
        <f t="shared" ref="K1074:L1074" si="1342">K1075+K1076+K1077+K1079+K1080</f>
        <v>0</v>
      </c>
      <c r="L1074" s="141">
        <f t="shared" si="1342"/>
        <v>0</v>
      </c>
      <c r="M1074" s="141"/>
      <c r="N1074" s="141">
        <f t="shared" ref="N1074:O1074" si="1343">N1075+N1076+N1077+N1079+N1080</f>
        <v>0</v>
      </c>
      <c r="O1074" s="141">
        <f t="shared" si="1343"/>
        <v>0</v>
      </c>
      <c r="P1074" s="141"/>
      <c r="Q1074" s="141">
        <f t="shared" ref="Q1074:R1074" si="1344">Q1075+Q1076+Q1077+Q1079+Q1080</f>
        <v>0</v>
      </c>
      <c r="R1074" s="141">
        <f t="shared" si="1344"/>
        <v>0</v>
      </c>
      <c r="S1074" s="141"/>
      <c r="T1074" s="141">
        <f t="shared" ref="T1074:U1074" si="1345">T1075+T1076+T1077+T1079+T1080</f>
        <v>0</v>
      </c>
      <c r="U1074" s="141">
        <f t="shared" si="1345"/>
        <v>0</v>
      </c>
      <c r="V1074" s="141"/>
      <c r="W1074" s="141">
        <f t="shared" ref="W1074:X1074" si="1346">W1075+W1076+W1077+W1079+W1080</f>
        <v>0</v>
      </c>
      <c r="X1074" s="141">
        <f t="shared" si="1346"/>
        <v>0</v>
      </c>
      <c r="Y1074" s="141"/>
      <c r="Z1074" s="141">
        <f t="shared" ref="Z1074:AC1074" si="1347">Z1075+Z1076+Z1077+Z1079+Z1080</f>
        <v>0</v>
      </c>
      <c r="AA1074" s="141">
        <f t="shared" si="1347"/>
        <v>0</v>
      </c>
      <c r="AB1074" s="141">
        <f t="shared" si="1347"/>
        <v>0</v>
      </c>
      <c r="AC1074" s="141">
        <f t="shared" si="1347"/>
        <v>0</v>
      </c>
      <c r="AD1074" s="141"/>
      <c r="AE1074" s="141">
        <f t="shared" ref="AE1074:AH1074" si="1348">AE1075+AE1076+AE1077+AE1079+AE1080</f>
        <v>0</v>
      </c>
      <c r="AF1074" s="141">
        <f t="shared" si="1348"/>
        <v>0</v>
      </c>
      <c r="AG1074" s="141">
        <f t="shared" si="1348"/>
        <v>0</v>
      </c>
      <c r="AH1074" s="141">
        <f t="shared" si="1348"/>
        <v>0</v>
      </c>
      <c r="AI1074" s="141"/>
      <c r="AJ1074" s="141">
        <f t="shared" ref="AJ1074:AM1074" si="1349">AJ1075+AJ1076+AJ1077+AJ1079+AJ1080</f>
        <v>0</v>
      </c>
      <c r="AK1074" s="141">
        <f t="shared" si="1349"/>
        <v>0</v>
      </c>
      <c r="AL1074" s="141">
        <f t="shared" si="1349"/>
        <v>0</v>
      </c>
      <c r="AM1074" s="141">
        <f t="shared" si="1349"/>
        <v>0</v>
      </c>
      <c r="AN1074" s="141"/>
      <c r="AO1074" s="141">
        <f t="shared" ref="AO1074:AR1074" si="1350">AO1075+AO1076+AO1077+AO1079+AO1080</f>
        <v>0</v>
      </c>
      <c r="AP1074" s="141">
        <f t="shared" si="1350"/>
        <v>0</v>
      </c>
      <c r="AQ1074" s="141">
        <f t="shared" si="1350"/>
        <v>0</v>
      </c>
      <c r="AR1074" s="141">
        <f t="shared" si="1350"/>
        <v>0</v>
      </c>
      <c r="AS1074" s="141"/>
      <c r="AT1074" s="141">
        <f t="shared" ref="AT1074:AW1074" si="1351">AT1075+AT1076+AT1077+AT1079+AT1080</f>
        <v>0</v>
      </c>
      <c r="AU1074" s="141">
        <f t="shared" si="1351"/>
        <v>0</v>
      </c>
      <c r="AV1074" s="141">
        <f t="shared" si="1351"/>
        <v>0</v>
      </c>
      <c r="AW1074" s="141">
        <f t="shared" si="1351"/>
        <v>0</v>
      </c>
      <c r="AX1074" s="141"/>
      <c r="AY1074" s="141">
        <f t="shared" ref="AY1074:AZ1074" si="1352">AY1075+AY1076+AY1077+AY1079+AY1080</f>
        <v>679.22500000000002</v>
      </c>
      <c r="AZ1074" s="141">
        <f t="shared" si="1352"/>
        <v>0</v>
      </c>
      <c r="BA1074" s="145"/>
      <c r="BB1074" s="289" t="s">
        <v>408</v>
      </c>
      <c r="BC1074" s="233"/>
    </row>
    <row r="1075" spans="1:55" ht="32.25" customHeight="1">
      <c r="A1075" s="288"/>
      <c r="B1075" s="287"/>
      <c r="C1075" s="287"/>
      <c r="D1075" s="146" t="s">
        <v>37</v>
      </c>
      <c r="E1075" s="141">
        <f t="shared" si="1339"/>
        <v>0</v>
      </c>
      <c r="F1075" s="141">
        <f t="shared" si="1340"/>
        <v>0</v>
      </c>
      <c r="G1075" s="145"/>
      <c r="H1075" s="141"/>
      <c r="I1075" s="141"/>
      <c r="J1075" s="145"/>
      <c r="K1075" s="141"/>
      <c r="L1075" s="141"/>
      <c r="M1075" s="145"/>
      <c r="N1075" s="141"/>
      <c r="O1075" s="141"/>
      <c r="P1075" s="145"/>
      <c r="Q1075" s="141"/>
      <c r="R1075" s="141"/>
      <c r="S1075" s="145"/>
      <c r="T1075" s="141"/>
      <c r="U1075" s="141"/>
      <c r="V1075" s="145"/>
      <c r="W1075" s="141"/>
      <c r="X1075" s="141"/>
      <c r="Y1075" s="145"/>
      <c r="Z1075" s="141"/>
      <c r="AA1075" s="141"/>
      <c r="AB1075" s="145"/>
      <c r="AC1075" s="145"/>
      <c r="AD1075" s="145"/>
      <c r="AE1075" s="141"/>
      <c r="AF1075" s="141"/>
      <c r="AG1075" s="145"/>
      <c r="AH1075" s="145"/>
      <c r="AI1075" s="145"/>
      <c r="AJ1075" s="141"/>
      <c r="AK1075" s="141"/>
      <c r="AL1075" s="145"/>
      <c r="AM1075" s="145"/>
      <c r="AN1075" s="145"/>
      <c r="AO1075" s="217"/>
      <c r="AP1075" s="141"/>
      <c r="AQ1075" s="145"/>
      <c r="AR1075" s="145"/>
      <c r="AS1075" s="145"/>
      <c r="AT1075" s="141"/>
      <c r="AU1075" s="141"/>
      <c r="AV1075" s="145"/>
      <c r="AW1075" s="145"/>
      <c r="AX1075" s="145"/>
      <c r="AY1075" s="141"/>
      <c r="AZ1075" s="145"/>
      <c r="BA1075" s="145"/>
      <c r="BB1075" s="290"/>
      <c r="BC1075" s="233"/>
    </row>
    <row r="1076" spans="1:55" ht="50.25" customHeight="1">
      <c r="A1076" s="288"/>
      <c r="B1076" s="287"/>
      <c r="C1076" s="287"/>
      <c r="D1076" s="168" t="s">
        <v>2</v>
      </c>
      <c r="E1076" s="228">
        <f t="shared" si="1339"/>
        <v>0</v>
      </c>
      <c r="F1076" s="211">
        <f t="shared" si="1340"/>
        <v>0</v>
      </c>
      <c r="G1076" s="145"/>
      <c r="H1076" s="141"/>
      <c r="I1076" s="141"/>
      <c r="J1076" s="145"/>
      <c r="K1076" s="141"/>
      <c r="L1076" s="141"/>
      <c r="M1076" s="145"/>
      <c r="N1076" s="141"/>
      <c r="O1076" s="141"/>
      <c r="P1076" s="145"/>
      <c r="Q1076" s="141"/>
      <c r="R1076" s="141"/>
      <c r="S1076" s="145"/>
      <c r="T1076" s="141"/>
      <c r="U1076" s="141"/>
      <c r="V1076" s="145"/>
      <c r="W1076" s="141"/>
      <c r="X1076" s="141"/>
      <c r="Y1076" s="145"/>
      <c r="Z1076" s="141"/>
      <c r="AA1076" s="141"/>
      <c r="AB1076" s="145"/>
      <c r="AC1076" s="145"/>
      <c r="AD1076" s="145"/>
      <c r="AE1076" s="141"/>
      <c r="AF1076" s="141"/>
      <c r="AG1076" s="145"/>
      <c r="AH1076" s="145"/>
      <c r="AI1076" s="145"/>
      <c r="AJ1076" s="141"/>
      <c r="AK1076" s="141"/>
      <c r="AL1076" s="145"/>
      <c r="AM1076" s="145"/>
      <c r="AN1076" s="145"/>
      <c r="AO1076" s="217"/>
      <c r="AP1076" s="141"/>
      <c r="AQ1076" s="145"/>
      <c r="AR1076" s="145"/>
      <c r="AS1076" s="145"/>
      <c r="AT1076" s="141"/>
      <c r="AU1076" s="141"/>
      <c r="AV1076" s="145"/>
      <c r="AW1076" s="145"/>
      <c r="AX1076" s="145"/>
      <c r="AY1076" s="217"/>
      <c r="AZ1076" s="145"/>
      <c r="BA1076" s="145"/>
      <c r="BB1076" s="290"/>
      <c r="BC1076" s="233"/>
    </row>
    <row r="1077" spans="1:55" ht="22.5" customHeight="1">
      <c r="A1077" s="288"/>
      <c r="B1077" s="287"/>
      <c r="C1077" s="287"/>
      <c r="D1077" s="232" t="s">
        <v>267</v>
      </c>
      <c r="E1077" s="141">
        <f>H1077+K1077+N1077+Q1077+T1077+W1077+Z1077+AE1077+AJ1077+AO1077+AT1077+AY1077</f>
        <v>579.22500000000002</v>
      </c>
      <c r="F1077" s="141">
        <f t="shared" si="1340"/>
        <v>0</v>
      </c>
      <c r="G1077" s="145"/>
      <c r="H1077" s="141"/>
      <c r="I1077" s="141"/>
      <c r="J1077" s="145"/>
      <c r="K1077" s="141"/>
      <c r="L1077" s="141"/>
      <c r="M1077" s="145"/>
      <c r="N1077" s="141"/>
      <c r="O1077" s="141"/>
      <c r="P1077" s="145"/>
      <c r="Q1077" s="141"/>
      <c r="R1077" s="141"/>
      <c r="S1077" s="145"/>
      <c r="T1077" s="141"/>
      <c r="U1077" s="141"/>
      <c r="V1077" s="145"/>
      <c r="W1077" s="141"/>
      <c r="X1077" s="141"/>
      <c r="Y1077" s="145"/>
      <c r="Z1077" s="141"/>
      <c r="AA1077" s="141"/>
      <c r="AB1077" s="145"/>
      <c r="AC1077" s="145"/>
      <c r="AD1077" s="145"/>
      <c r="AE1077" s="141"/>
      <c r="AF1077" s="141"/>
      <c r="AG1077" s="145"/>
      <c r="AH1077" s="145"/>
      <c r="AI1077" s="145"/>
      <c r="AJ1077" s="141"/>
      <c r="AK1077" s="141"/>
      <c r="AL1077" s="145"/>
      <c r="AM1077" s="145"/>
      <c r="AN1077" s="145"/>
      <c r="AO1077" s="217"/>
      <c r="AP1077" s="141"/>
      <c r="AQ1077" s="145"/>
      <c r="AR1077" s="145"/>
      <c r="AS1077" s="145"/>
      <c r="AT1077" s="141"/>
      <c r="AU1077" s="141"/>
      <c r="AV1077" s="145"/>
      <c r="AW1077" s="145"/>
      <c r="AX1077" s="145"/>
      <c r="AY1077" s="217">
        <v>579.22500000000002</v>
      </c>
      <c r="AZ1077" s="141"/>
      <c r="BA1077" s="145"/>
      <c r="BB1077" s="290"/>
      <c r="BC1077" s="233"/>
    </row>
    <row r="1078" spans="1:55" ht="82.5" customHeight="1">
      <c r="A1078" s="288"/>
      <c r="B1078" s="287"/>
      <c r="C1078" s="287"/>
      <c r="D1078" s="232" t="s">
        <v>273</v>
      </c>
      <c r="E1078" s="141">
        <f t="shared" ref="E1078:E1080" si="1353">H1078+K1078+N1078+Q1078+T1078+W1078+Z1078+AE1078+AJ1078+AO1078+AT1078+AY1078</f>
        <v>0</v>
      </c>
      <c r="F1078" s="141">
        <f t="shared" si="1340"/>
        <v>0</v>
      </c>
      <c r="G1078" s="145"/>
      <c r="H1078" s="141"/>
      <c r="I1078" s="141"/>
      <c r="J1078" s="145"/>
      <c r="K1078" s="141"/>
      <c r="L1078" s="141"/>
      <c r="M1078" s="145"/>
      <c r="N1078" s="141"/>
      <c r="O1078" s="141"/>
      <c r="P1078" s="145"/>
      <c r="Q1078" s="141"/>
      <c r="R1078" s="141"/>
      <c r="S1078" s="145"/>
      <c r="T1078" s="141"/>
      <c r="U1078" s="141"/>
      <c r="V1078" s="145"/>
      <c r="W1078" s="141"/>
      <c r="X1078" s="141"/>
      <c r="Y1078" s="145"/>
      <c r="Z1078" s="141"/>
      <c r="AA1078" s="141"/>
      <c r="AB1078" s="145"/>
      <c r="AC1078" s="145"/>
      <c r="AD1078" s="145"/>
      <c r="AE1078" s="141"/>
      <c r="AF1078" s="141"/>
      <c r="AG1078" s="145"/>
      <c r="AH1078" s="145"/>
      <c r="AI1078" s="145"/>
      <c r="AJ1078" s="141"/>
      <c r="AK1078" s="141"/>
      <c r="AL1078" s="145"/>
      <c r="AM1078" s="145"/>
      <c r="AN1078" s="145"/>
      <c r="AO1078" s="141"/>
      <c r="AP1078" s="141"/>
      <c r="AQ1078" s="145"/>
      <c r="AR1078" s="145"/>
      <c r="AS1078" s="145"/>
      <c r="AT1078" s="141"/>
      <c r="AU1078" s="141"/>
      <c r="AV1078" s="145"/>
      <c r="AW1078" s="145"/>
      <c r="AX1078" s="145"/>
      <c r="AY1078" s="145"/>
      <c r="AZ1078" s="145"/>
      <c r="BA1078" s="145"/>
      <c r="BB1078" s="290"/>
      <c r="BC1078" s="233"/>
    </row>
    <row r="1079" spans="1:55" ht="22.5" customHeight="1">
      <c r="A1079" s="288"/>
      <c r="B1079" s="287"/>
      <c r="C1079" s="287"/>
      <c r="D1079" s="232" t="s">
        <v>268</v>
      </c>
      <c r="E1079" s="141">
        <f t="shared" si="1353"/>
        <v>100</v>
      </c>
      <c r="F1079" s="141">
        <f t="shared" si="1340"/>
        <v>0</v>
      </c>
      <c r="G1079" s="145"/>
      <c r="H1079" s="141"/>
      <c r="I1079" s="141"/>
      <c r="J1079" s="145"/>
      <c r="K1079" s="141"/>
      <c r="L1079" s="141"/>
      <c r="M1079" s="145"/>
      <c r="N1079" s="141"/>
      <c r="O1079" s="141"/>
      <c r="P1079" s="145"/>
      <c r="Q1079" s="141"/>
      <c r="R1079" s="141"/>
      <c r="S1079" s="145"/>
      <c r="T1079" s="141"/>
      <c r="U1079" s="141"/>
      <c r="V1079" s="145"/>
      <c r="W1079" s="141"/>
      <c r="X1079" s="141"/>
      <c r="Y1079" s="145"/>
      <c r="Z1079" s="141"/>
      <c r="AA1079" s="141"/>
      <c r="AB1079" s="145"/>
      <c r="AC1079" s="145"/>
      <c r="AD1079" s="145"/>
      <c r="AE1079" s="141"/>
      <c r="AF1079" s="141"/>
      <c r="AG1079" s="145"/>
      <c r="AH1079" s="145"/>
      <c r="AI1079" s="145"/>
      <c r="AJ1079" s="141"/>
      <c r="AK1079" s="141"/>
      <c r="AL1079" s="145"/>
      <c r="AM1079" s="145"/>
      <c r="AN1079" s="145"/>
      <c r="AO1079" s="141"/>
      <c r="AP1079" s="141"/>
      <c r="AQ1079" s="145"/>
      <c r="AR1079" s="145"/>
      <c r="AS1079" s="145"/>
      <c r="AT1079" s="141"/>
      <c r="AU1079" s="141"/>
      <c r="AV1079" s="145"/>
      <c r="AW1079" s="145"/>
      <c r="AX1079" s="145"/>
      <c r="AY1079" s="158">
        <v>100</v>
      </c>
      <c r="AZ1079" s="145"/>
      <c r="BA1079" s="145"/>
      <c r="BB1079" s="290"/>
      <c r="BC1079" s="233"/>
    </row>
    <row r="1080" spans="1:55" ht="31.2">
      <c r="A1080" s="288"/>
      <c r="B1080" s="287"/>
      <c r="C1080" s="287"/>
      <c r="D1080" s="233" t="s">
        <v>43</v>
      </c>
      <c r="E1080" s="141">
        <f t="shared" si="1353"/>
        <v>0</v>
      </c>
      <c r="F1080" s="141">
        <f t="shared" si="1340"/>
        <v>0</v>
      </c>
      <c r="G1080" s="145"/>
      <c r="H1080" s="141"/>
      <c r="I1080" s="141"/>
      <c r="J1080" s="145"/>
      <c r="K1080" s="141"/>
      <c r="L1080" s="141"/>
      <c r="M1080" s="145"/>
      <c r="N1080" s="141"/>
      <c r="O1080" s="141"/>
      <c r="P1080" s="145"/>
      <c r="Q1080" s="141"/>
      <c r="R1080" s="141"/>
      <c r="S1080" s="145"/>
      <c r="T1080" s="141"/>
      <c r="U1080" s="141"/>
      <c r="V1080" s="145"/>
      <c r="W1080" s="141"/>
      <c r="X1080" s="141"/>
      <c r="Y1080" s="145"/>
      <c r="Z1080" s="141"/>
      <c r="AA1080" s="141"/>
      <c r="AB1080" s="145"/>
      <c r="AC1080" s="145"/>
      <c r="AD1080" s="145"/>
      <c r="AE1080" s="141"/>
      <c r="AF1080" s="141"/>
      <c r="AG1080" s="145"/>
      <c r="AH1080" s="145"/>
      <c r="AI1080" s="145"/>
      <c r="AJ1080" s="141"/>
      <c r="AK1080" s="141"/>
      <c r="AL1080" s="145"/>
      <c r="AM1080" s="145"/>
      <c r="AN1080" s="145"/>
      <c r="AO1080" s="141"/>
      <c r="AP1080" s="141"/>
      <c r="AQ1080" s="145"/>
      <c r="AR1080" s="145"/>
      <c r="AS1080" s="145"/>
      <c r="AT1080" s="141"/>
      <c r="AU1080" s="141"/>
      <c r="AV1080" s="145"/>
      <c r="AW1080" s="145"/>
      <c r="AX1080" s="145"/>
      <c r="AY1080" s="145"/>
      <c r="AZ1080" s="145"/>
      <c r="BA1080" s="145"/>
      <c r="BB1080" s="291"/>
      <c r="BC1080" s="233"/>
    </row>
    <row r="1081" spans="1:55" ht="22.5" customHeight="1">
      <c r="A1081" s="288" t="s">
        <v>594</v>
      </c>
      <c r="B1081" s="287" t="s">
        <v>616</v>
      </c>
      <c r="C1081" s="287" t="s">
        <v>292</v>
      </c>
      <c r="D1081" s="148" t="s">
        <v>41</v>
      </c>
      <c r="E1081" s="141">
        <f t="shared" ref="E1081:E1083" si="1354">H1081+K1081+N1081+Q1081+T1081+W1081+Z1081+AE1081+AJ1081+AO1081+AT1081+AY1081</f>
        <v>450</v>
      </c>
      <c r="F1081" s="141">
        <f t="shared" ref="F1081:F1087" si="1355">I1081+L1081+O1081+R1081+U1081+X1081+AA1081+AF1081+AK1081+AP1081+AU1081+AZ1081</f>
        <v>0</v>
      </c>
      <c r="G1081" s="145"/>
      <c r="H1081" s="141">
        <f>H1082+H1083+H1084+H1086+H1087</f>
        <v>0</v>
      </c>
      <c r="I1081" s="141">
        <f t="shared" ref="I1081" si="1356">I1082+I1083+I1084+I1086+I1087</f>
        <v>0</v>
      </c>
      <c r="J1081" s="141"/>
      <c r="K1081" s="141">
        <f t="shared" ref="K1081:L1081" si="1357">K1082+K1083+K1084+K1086+K1087</f>
        <v>0</v>
      </c>
      <c r="L1081" s="141">
        <f t="shared" si="1357"/>
        <v>0</v>
      </c>
      <c r="M1081" s="141"/>
      <c r="N1081" s="141">
        <f t="shared" ref="N1081:O1081" si="1358">N1082+N1083+N1084+N1086+N1087</f>
        <v>0</v>
      </c>
      <c r="O1081" s="141">
        <f t="shared" si="1358"/>
        <v>0</v>
      </c>
      <c r="P1081" s="141"/>
      <c r="Q1081" s="141">
        <f t="shared" ref="Q1081:R1081" si="1359">Q1082+Q1083+Q1084+Q1086+Q1087</f>
        <v>0</v>
      </c>
      <c r="R1081" s="141">
        <f t="shared" si="1359"/>
        <v>0</v>
      </c>
      <c r="S1081" s="141"/>
      <c r="T1081" s="141">
        <f t="shared" ref="T1081:U1081" si="1360">T1082+T1083+T1084+T1086+T1087</f>
        <v>0</v>
      </c>
      <c r="U1081" s="141">
        <f t="shared" si="1360"/>
        <v>0</v>
      </c>
      <c r="V1081" s="141"/>
      <c r="W1081" s="141">
        <f t="shared" ref="W1081:X1081" si="1361">W1082+W1083+W1084+W1086+W1087</f>
        <v>0</v>
      </c>
      <c r="X1081" s="141">
        <f t="shared" si="1361"/>
        <v>0</v>
      </c>
      <c r="Y1081" s="141"/>
      <c r="Z1081" s="141">
        <f t="shared" ref="Z1081:AC1081" si="1362">Z1082+Z1083+Z1084+Z1086+Z1087</f>
        <v>0</v>
      </c>
      <c r="AA1081" s="141">
        <f t="shared" si="1362"/>
        <v>0</v>
      </c>
      <c r="AB1081" s="141">
        <f t="shared" si="1362"/>
        <v>0</v>
      </c>
      <c r="AC1081" s="141">
        <f t="shared" si="1362"/>
        <v>0</v>
      </c>
      <c r="AD1081" s="141"/>
      <c r="AE1081" s="141">
        <f t="shared" ref="AE1081:AH1081" si="1363">AE1082+AE1083+AE1084+AE1086+AE1087</f>
        <v>0</v>
      </c>
      <c r="AF1081" s="141">
        <f t="shared" si="1363"/>
        <v>0</v>
      </c>
      <c r="AG1081" s="141">
        <f t="shared" si="1363"/>
        <v>0</v>
      </c>
      <c r="AH1081" s="141">
        <f t="shared" si="1363"/>
        <v>0</v>
      </c>
      <c r="AI1081" s="141"/>
      <c r="AJ1081" s="141">
        <f t="shared" ref="AJ1081:AM1081" si="1364">AJ1082+AJ1083+AJ1084+AJ1086+AJ1087</f>
        <v>0</v>
      </c>
      <c r="AK1081" s="141">
        <f t="shared" si="1364"/>
        <v>0</v>
      </c>
      <c r="AL1081" s="141">
        <f t="shared" si="1364"/>
        <v>0</v>
      </c>
      <c r="AM1081" s="141">
        <f t="shared" si="1364"/>
        <v>0</v>
      </c>
      <c r="AN1081" s="141"/>
      <c r="AO1081" s="141">
        <f t="shared" ref="AO1081:AR1081" si="1365">AO1082+AO1083+AO1084+AO1086+AO1087</f>
        <v>0</v>
      </c>
      <c r="AP1081" s="141">
        <f t="shared" si="1365"/>
        <v>0</v>
      </c>
      <c r="AQ1081" s="141">
        <f t="shared" si="1365"/>
        <v>0</v>
      </c>
      <c r="AR1081" s="141">
        <f t="shared" si="1365"/>
        <v>0</v>
      </c>
      <c r="AS1081" s="141"/>
      <c r="AT1081" s="141">
        <f t="shared" ref="AT1081:AW1081" si="1366">AT1082+AT1083+AT1084+AT1086+AT1087</f>
        <v>0</v>
      </c>
      <c r="AU1081" s="141">
        <f t="shared" si="1366"/>
        <v>0</v>
      </c>
      <c r="AV1081" s="141">
        <f t="shared" si="1366"/>
        <v>0</v>
      </c>
      <c r="AW1081" s="141">
        <f t="shared" si="1366"/>
        <v>0</v>
      </c>
      <c r="AX1081" s="141"/>
      <c r="AY1081" s="141">
        <f t="shared" ref="AY1081:AZ1081" si="1367">AY1082+AY1083+AY1084+AY1086+AY1087</f>
        <v>450</v>
      </c>
      <c r="AZ1081" s="141">
        <f t="shared" si="1367"/>
        <v>0</v>
      </c>
      <c r="BA1081" s="145"/>
      <c r="BB1081" s="289" t="s">
        <v>408</v>
      </c>
      <c r="BC1081" s="233"/>
    </row>
    <row r="1082" spans="1:55" ht="32.25" customHeight="1">
      <c r="A1082" s="288"/>
      <c r="B1082" s="287"/>
      <c r="C1082" s="287"/>
      <c r="D1082" s="146" t="s">
        <v>37</v>
      </c>
      <c r="E1082" s="141">
        <f t="shared" si="1354"/>
        <v>0</v>
      </c>
      <c r="F1082" s="141">
        <f t="shared" si="1355"/>
        <v>0</v>
      </c>
      <c r="G1082" s="145"/>
      <c r="H1082" s="141"/>
      <c r="I1082" s="141"/>
      <c r="J1082" s="145"/>
      <c r="K1082" s="141"/>
      <c r="L1082" s="141"/>
      <c r="M1082" s="145"/>
      <c r="N1082" s="141"/>
      <c r="O1082" s="141"/>
      <c r="P1082" s="145"/>
      <c r="Q1082" s="141"/>
      <c r="R1082" s="141"/>
      <c r="S1082" s="145"/>
      <c r="T1082" s="141"/>
      <c r="U1082" s="141"/>
      <c r="V1082" s="145"/>
      <c r="W1082" s="141"/>
      <c r="X1082" s="141"/>
      <c r="Y1082" s="145"/>
      <c r="Z1082" s="141"/>
      <c r="AA1082" s="141"/>
      <c r="AB1082" s="145"/>
      <c r="AC1082" s="145"/>
      <c r="AD1082" s="145"/>
      <c r="AE1082" s="141"/>
      <c r="AF1082" s="141"/>
      <c r="AG1082" s="145"/>
      <c r="AH1082" s="145"/>
      <c r="AI1082" s="145"/>
      <c r="AJ1082" s="141"/>
      <c r="AK1082" s="141"/>
      <c r="AL1082" s="145"/>
      <c r="AM1082" s="145"/>
      <c r="AN1082" s="145"/>
      <c r="AO1082" s="217"/>
      <c r="AP1082" s="141"/>
      <c r="AQ1082" s="145"/>
      <c r="AR1082" s="145"/>
      <c r="AS1082" s="145"/>
      <c r="AT1082" s="141"/>
      <c r="AU1082" s="141"/>
      <c r="AV1082" s="145"/>
      <c r="AW1082" s="145"/>
      <c r="AX1082" s="145"/>
      <c r="AY1082" s="141"/>
      <c r="AZ1082" s="145"/>
      <c r="BA1082" s="145"/>
      <c r="BB1082" s="290"/>
      <c r="BC1082" s="233"/>
    </row>
    <row r="1083" spans="1:55" ht="50.25" customHeight="1">
      <c r="A1083" s="288"/>
      <c r="B1083" s="287"/>
      <c r="C1083" s="287"/>
      <c r="D1083" s="168" t="s">
        <v>2</v>
      </c>
      <c r="E1083" s="228">
        <f t="shared" si="1354"/>
        <v>0</v>
      </c>
      <c r="F1083" s="211">
        <f t="shared" si="1355"/>
        <v>0</v>
      </c>
      <c r="G1083" s="145"/>
      <c r="H1083" s="141"/>
      <c r="I1083" s="141"/>
      <c r="J1083" s="145"/>
      <c r="K1083" s="141"/>
      <c r="L1083" s="141"/>
      <c r="M1083" s="145"/>
      <c r="N1083" s="141"/>
      <c r="O1083" s="141"/>
      <c r="P1083" s="145"/>
      <c r="Q1083" s="141"/>
      <c r="R1083" s="141"/>
      <c r="S1083" s="145"/>
      <c r="T1083" s="141"/>
      <c r="U1083" s="141"/>
      <c r="V1083" s="145"/>
      <c r="W1083" s="141"/>
      <c r="X1083" s="141"/>
      <c r="Y1083" s="145"/>
      <c r="Z1083" s="141"/>
      <c r="AA1083" s="141"/>
      <c r="AB1083" s="145"/>
      <c r="AC1083" s="145"/>
      <c r="AD1083" s="145"/>
      <c r="AE1083" s="141"/>
      <c r="AF1083" s="141"/>
      <c r="AG1083" s="145"/>
      <c r="AH1083" s="145"/>
      <c r="AI1083" s="145"/>
      <c r="AJ1083" s="141"/>
      <c r="AK1083" s="141"/>
      <c r="AL1083" s="145"/>
      <c r="AM1083" s="145"/>
      <c r="AN1083" s="145"/>
      <c r="AO1083" s="217"/>
      <c r="AP1083" s="141"/>
      <c r="AQ1083" s="145"/>
      <c r="AR1083" s="145"/>
      <c r="AS1083" s="145"/>
      <c r="AT1083" s="141"/>
      <c r="AU1083" s="141"/>
      <c r="AV1083" s="145"/>
      <c r="AW1083" s="145"/>
      <c r="AX1083" s="145"/>
      <c r="AY1083" s="217"/>
      <c r="AZ1083" s="145"/>
      <c r="BA1083" s="145"/>
      <c r="BB1083" s="290"/>
      <c r="BC1083" s="233"/>
    </row>
    <row r="1084" spans="1:55" ht="22.5" customHeight="1">
      <c r="A1084" s="288"/>
      <c r="B1084" s="287"/>
      <c r="C1084" s="287"/>
      <c r="D1084" s="232" t="s">
        <v>267</v>
      </c>
      <c r="E1084" s="141">
        <f>H1084+K1084+N1084+Q1084+T1084+W1084+Z1084+AE1084+AJ1084+AO1084+AT1084+AY1084</f>
        <v>303</v>
      </c>
      <c r="F1084" s="141">
        <f t="shared" si="1355"/>
        <v>0</v>
      </c>
      <c r="G1084" s="145"/>
      <c r="H1084" s="141"/>
      <c r="I1084" s="141"/>
      <c r="J1084" s="145"/>
      <c r="K1084" s="141"/>
      <c r="L1084" s="141"/>
      <c r="M1084" s="145"/>
      <c r="N1084" s="141"/>
      <c r="O1084" s="141"/>
      <c r="P1084" s="145"/>
      <c r="Q1084" s="141"/>
      <c r="R1084" s="141"/>
      <c r="S1084" s="145"/>
      <c r="T1084" s="141"/>
      <c r="U1084" s="141"/>
      <c r="V1084" s="145"/>
      <c r="W1084" s="141"/>
      <c r="X1084" s="141"/>
      <c r="Y1084" s="145"/>
      <c r="Z1084" s="141"/>
      <c r="AA1084" s="141"/>
      <c r="AB1084" s="145"/>
      <c r="AC1084" s="145"/>
      <c r="AD1084" s="145"/>
      <c r="AE1084" s="141"/>
      <c r="AF1084" s="141"/>
      <c r="AG1084" s="145"/>
      <c r="AH1084" s="145"/>
      <c r="AI1084" s="145"/>
      <c r="AJ1084" s="141"/>
      <c r="AK1084" s="141"/>
      <c r="AL1084" s="145"/>
      <c r="AM1084" s="145"/>
      <c r="AN1084" s="145"/>
      <c r="AO1084" s="217"/>
      <c r="AP1084" s="141"/>
      <c r="AQ1084" s="145"/>
      <c r="AR1084" s="145"/>
      <c r="AS1084" s="145"/>
      <c r="AT1084" s="141"/>
      <c r="AU1084" s="141"/>
      <c r="AV1084" s="145"/>
      <c r="AW1084" s="145"/>
      <c r="AX1084" s="145"/>
      <c r="AY1084" s="217">
        <v>303</v>
      </c>
      <c r="AZ1084" s="141"/>
      <c r="BA1084" s="145"/>
      <c r="BB1084" s="290"/>
      <c r="BC1084" s="233"/>
    </row>
    <row r="1085" spans="1:55" ht="82.5" customHeight="1">
      <c r="A1085" s="288"/>
      <c r="B1085" s="287"/>
      <c r="C1085" s="287"/>
      <c r="D1085" s="232" t="s">
        <v>273</v>
      </c>
      <c r="E1085" s="141">
        <f t="shared" ref="E1085:E1087" si="1368">H1085+K1085+N1085+Q1085+T1085+W1085+Z1085+AE1085+AJ1085+AO1085+AT1085+AY1085</f>
        <v>0</v>
      </c>
      <c r="F1085" s="141">
        <f t="shared" si="1355"/>
        <v>0</v>
      </c>
      <c r="G1085" s="145"/>
      <c r="H1085" s="141"/>
      <c r="I1085" s="141"/>
      <c r="J1085" s="145"/>
      <c r="K1085" s="141"/>
      <c r="L1085" s="141"/>
      <c r="M1085" s="145"/>
      <c r="N1085" s="141"/>
      <c r="O1085" s="141"/>
      <c r="P1085" s="145"/>
      <c r="Q1085" s="141"/>
      <c r="R1085" s="141"/>
      <c r="S1085" s="145"/>
      <c r="T1085" s="141"/>
      <c r="U1085" s="141"/>
      <c r="V1085" s="145"/>
      <c r="W1085" s="141"/>
      <c r="X1085" s="141"/>
      <c r="Y1085" s="145"/>
      <c r="Z1085" s="141"/>
      <c r="AA1085" s="141"/>
      <c r="AB1085" s="145"/>
      <c r="AC1085" s="145"/>
      <c r="AD1085" s="145"/>
      <c r="AE1085" s="141"/>
      <c r="AF1085" s="141"/>
      <c r="AG1085" s="145"/>
      <c r="AH1085" s="145"/>
      <c r="AI1085" s="145"/>
      <c r="AJ1085" s="141"/>
      <c r="AK1085" s="141"/>
      <c r="AL1085" s="145"/>
      <c r="AM1085" s="145"/>
      <c r="AN1085" s="145"/>
      <c r="AO1085" s="141"/>
      <c r="AP1085" s="141"/>
      <c r="AQ1085" s="145"/>
      <c r="AR1085" s="145"/>
      <c r="AS1085" s="145"/>
      <c r="AT1085" s="141"/>
      <c r="AU1085" s="141"/>
      <c r="AV1085" s="145"/>
      <c r="AW1085" s="145"/>
      <c r="AX1085" s="145"/>
      <c r="AY1085" s="145"/>
      <c r="AZ1085" s="145"/>
      <c r="BA1085" s="145"/>
      <c r="BB1085" s="290"/>
      <c r="BC1085" s="233"/>
    </row>
    <row r="1086" spans="1:55" ht="22.5" customHeight="1">
      <c r="A1086" s="288"/>
      <c r="B1086" s="287"/>
      <c r="C1086" s="287"/>
      <c r="D1086" s="232" t="s">
        <v>268</v>
      </c>
      <c r="E1086" s="141">
        <f t="shared" si="1368"/>
        <v>147</v>
      </c>
      <c r="F1086" s="141">
        <f t="shared" si="1355"/>
        <v>0</v>
      </c>
      <c r="G1086" s="145"/>
      <c r="H1086" s="141"/>
      <c r="I1086" s="141"/>
      <c r="J1086" s="145"/>
      <c r="K1086" s="141"/>
      <c r="L1086" s="141"/>
      <c r="M1086" s="145"/>
      <c r="N1086" s="141"/>
      <c r="O1086" s="141"/>
      <c r="P1086" s="145"/>
      <c r="Q1086" s="141"/>
      <c r="R1086" s="141"/>
      <c r="S1086" s="145"/>
      <c r="T1086" s="141"/>
      <c r="U1086" s="141"/>
      <c r="V1086" s="145"/>
      <c r="W1086" s="141"/>
      <c r="X1086" s="141"/>
      <c r="Y1086" s="145"/>
      <c r="Z1086" s="141"/>
      <c r="AA1086" s="141"/>
      <c r="AB1086" s="145"/>
      <c r="AC1086" s="145"/>
      <c r="AD1086" s="145"/>
      <c r="AE1086" s="141"/>
      <c r="AF1086" s="141"/>
      <c r="AG1086" s="145"/>
      <c r="AH1086" s="145"/>
      <c r="AI1086" s="145"/>
      <c r="AJ1086" s="141"/>
      <c r="AK1086" s="141"/>
      <c r="AL1086" s="145"/>
      <c r="AM1086" s="145"/>
      <c r="AN1086" s="145"/>
      <c r="AO1086" s="141"/>
      <c r="AP1086" s="141"/>
      <c r="AQ1086" s="145"/>
      <c r="AR1086" s="145"/>
      <c r="AS1086" s="145"/>
      <c r="AT1086" s="141"/>
      <c r="AU1086" s="141"/>
      <c r="AV1086" s="145"/>
      <c r="AW1086" s="145"/>
      <c r="AX1086" s="145"/>
      <c r="AY1086" s="158">
        <v>147</v>
      </c>
      <c r="AZ1086" s="145"/>
      <c r="BA1086" s="145"/>
      <c r="BB1086" s="290"/>
      <c r="BC1086" s="233"/>
    </row>
    <row r="1087" spans="1:55" ht="31.2">
      <c r="A1087" s="288"/>
      <c r="B1087" s="287"/>
      <c r="C1087" s="287"/>
      <c r="D1087" s="233" t="s">
        <v>43</v>
      </c>
      <c r="E1087" s="141">
        <f t="shared" si="1368"/>
        <v>0</v>
      </c>
      <c r="F1087" s="141">
        <f t="shared" si="1355"/>
        <v>0</v>
      </c>
      <c r="G1087" s="145"/>
      <c r="H1087" s="141"/>
      <c r="I1087" s="141"/>
      <c r="J1087" s="145"/>
      <c r="K1087" s="141"/>
      <c r="L1087" s="141"/>
      <c r="M1087" s="145"/>
      <c r="N1087" s="141"/>
      <c r="O1087" s="141"/>
      <c r="P1087" s="145"/>
      <c r="Q1087" s="141"/>
      <c r="R1087" s="141"/>
      <c r="S1087" s="145"/>
      <c r="T1087" s="141"/>
      <c r="U1087" s="141"/>
      <c r="V1087" s="145"/>
      <c r="W1087" s="141"/>
      <c r="X1087" s="141"/>
      <c r="Y1087" s="145"/>
      <c r="Z1087" s="141"/>
      <c r="AA1087" s="141"/>
      <c r="AB1087" s="145"/>
      <c r="AC1087" s="145"/>
      <c r="AD1087" s="145"/>
      <c r="AE1087" s="141"/>
      <c r="AF1087" s="141"/>
      <c r="AG1087" s="145"/>
      <c r="AH1087" s="145"/>
      <c r="AI1087" s="145"/>
      <c r="AJ1087" s="141"/>
      <c r="AK1087" s="141"/>
      <c r="AL1087" s="145"/>
      <c r="AM1087" s="145"/>
      <c r="AN1087" s="145"/>
      <c r="AO1087" s="141"/>
      <c r="AP1087" s="141"/>
      <c r="AQ1087" s="145"/>
      <c r="AR1087" s="145"/>
      <c r="AS1087" s="145"/>
      <c r="AT1087" s="141"/>
      <c r="AU1087" s="141"/>
      <c r="AV1087" s="145"/>
      <c r="AW1087" s="145"/>
      <c r="AX1087" s="145"/>
      <c r="AY1087" s="145"/>
      <c r="AZ1087" s="145"/>
      <c r="BA1087" s="145"/>
      <c r="BB1087" s="291"/>
      <c r="BC1087" s="233"/>
    </row>
    <row r="1088" spans="1:55" ht="22.5" customHeight="1">
      <c r="A1088" s="288" t="s">
        <v>595</v>
      </c>
      <c r="B1088" s="287" t="s">
        <v>617</v>
      </c>
      <c r="C1088" s="287" t="s">
        <v>292</v>
      </c>
      <c r="D1088" s="148" t="s">
        <v>41</v>
      </c>
      <c r="E1088" s="141">
        <f t="shared" ref="E1088:E1090" si="1369">H1088+K1088+N1088+Q1088+T1088+W1088+Z1088+AE1088+AJ1088+AO1088+AT1088+AY1088</f>
        <v>10</v>
      </c>
      <c r="F1088" s="141">
        <f t="shared" ref="F1088:F1094" si="1370">I1088+L1088+O1088+R1088+U1088+X1088+AA1088+AF1088+AK1088+AP1088+AU1088+AZ1088</f>
        <v>0</v>
      </c>
      <c r="G1088" s="145"/>
      <c r="H1088" s="141">
        <f>H1089+H1090+H1091+H1093+H1094</f>
        <v>0</v>
      </c>
      <c r="I1088" s="141">
        <f t="shared" ref="I1088" si="1371">I1089+I1090+I1091+I1093+I1094</f>
        <v>0</v>
      </c>
      <c r="J1088" s="141"/>
      <c r="K1088" s="141">
        <f t="shared" ref="K1088:L1088" si="1372">K1089+K1090+K1091+K1093+K1094</f>
        <v>0</v>
      </c>
      <c r="L1088" s="141">
        <f t="shared" si="1372"/>
        <v>0</v>
      </c>
      <c r="M1088" s="141"/>
      <c r="N1088" s="141">
        <f t="shared" ref="N1088:O1088" si="1373">N1089+N1090+N1091+N1093+N1094</f>
        <v>0</v>
      </c>
      <c r="O1088" s="141">
        <f t="shared" si="1373"/>
        <v>0</v>
      </c>
      <c r="P1088" s="141"/>
      <c r="Q1088" s="141">
        <f t="shared" ref="Q1088:R1088" si="1374">Q1089+Q1090+Q1091+Q1093+Q1094</f>
        <v>0</v>
      </c>
      <c r="R1088" s="141">
        <f t="shared" si="1374"/>
        <v>0</v>
      </c>
      <c r="S1088" s="141"/>
      <c r="T1088" s="141">
        <f t="shared" ref="T1088:U1088" si="1375">T1089+T1090+T1091+T1093+T1094</f>
        <v>0</v>
      </c>
      <c r="U1088" s="141">
        <f t="shared" si="1375"/>
        <v>0</v>
      </c>
      <c r="V1088" s="141"/>
      <c r="W1088" s="141">
        <f t="shared" ref="W1088:X1088" si="1376">W1089+W1090+W1091+W1093+W1094</f>
        <v>0</v>
      </c>
      <c r="X1088" s="141">
        <f t="shared" si="1376"/>
        <v>0</v>
      </c>
      <c r="Y1088" s="141"/>
      <c r="Z1088" s="141">
        <f t="shared" ref="Z1088:AC1088" si="1377">Z1089+Z1090+Z1091+Z1093+Z1094</f>
        <v>0</v>
      </c>
      <c r="AA1088" s="141">
        <f t="shared" si="1377"/>
        <v>0</v>
      </c>
      <c r="AB1088" s="141">
        <f t="shared" si="1377"/>
        <v>0</v>
      </c>
      <c r="AC1088" s="141">
        <f t="shared" si="1377"/>
        <v>0</v>
      </c>
      <c r="AD1088" s="141"/>
      <c r="AE1088" s="141">
        <f t="shared" ref="AE1088:AH1088" si="1378">AE1089+AE1090+AE1091+AE1093+AE1094</f>
        <v>0</v>
      </c>
      <c r="AF1088" s="141">
        <f t="shared" si="1378"/>
        <v>0</v>
      </c>
      <c r="AG1088" s="141">
        <f t="shared" si="1378"/>
        <v>0</v>
      </c>
      <c r="AH1088" s="141">
        <f t="shared" si="1378"/>
        <v>0</v>
      </c>
      <c r="AI1088" s="141"/>
      <c r="AJ1088" s="141">
        <f t="shared" ref="AJ1088:AM1088" si="1379">AJ1089+AJ1090+AJ1091+AJ1093+AJ1094</f>
        <v>0</v>
      </c>
      <c r="AK1088" s="141">
        <f t="shared" si="1379"/>
        <v>0</v>
      </c>
      <c r="AL1088" s="141">
        <f t="shared" si="1379"/>
        <v>0</v>
      </c>
      <c r="AM1088" s="141">
        <f t="shared" si="1379"/>
        <v>0</v>
      </c>
      <c r="AN1088" s="141"/>
      <c r="AO1088" s="141">
        <f t="shared" ref="AO1088:AR1088" si="1380">AO1089+AO1090+AO1091+AO1093+AO1094</f>
        <v>0</v>
      </c>
      <c r="AP1088" s="141">
        <f t="shared" si="1380"/>
        <v>0</v>
      </c>
      <c r="AQ1088" s="141">
        <f t="shared" si="1380"/>
        <v>0</v>
      </c>
      <c r="AR1088" s="141">
        <f t="shared" si="1380"/>
        <v>0</v>
      </c>
      <c r="AS1088" s="141"/>
      <c r="AT1088" s="141">
        <f t="shared" ref="AT1088:AW1088" si="1381">AT1089+AT1090+AT1091+AT1093+AT1094</f>
        <v>0</v>
      </c>
      <c r="AU1088" s="141">
        <f t="shared" si="1381"/>
        <v>0</v>
      </c>
      <c r="AV1088" s="141">
        <f t="shared" si="1381"/>
        <v>0</v>
      </c>
      <c r="AW1088" s="141">
        <f t="shared" si="1381"/>
        <v>0</v>
      </c>
      <c r="AX1088" s="141"/>
      <c r="AY1088" s="141">
        <f t="shared" ref="AY1088:AZ1088" si="1382">AY1089+AY1090+AY1091+AY1093+AY1094</f>
        <v>10</v>
      </c>
      <c r="AZ1088" s="141">
        <f t="shared" si="1382"/>
        <v>0</v>
      </c>
      <c r="BA1088" s="145"/>
      <c r="BB1088" s="289" t="s">
        <v>408</v>
      </c>
      <c r="BC1088" s="233"/>
    </row>
    <row r="1089" spans="1:55" ht="32.25" customHeight="1">
      <c r="A1089" s="288"/>
      <c r="B1089" s="287"/>
      <c r="C1089" s="287"/>
      <c r="D1089" s="146" t="s">
        <v>37</v>
      </c>
      <c r="E1089" s="141">
        <f t="shared" si="1369"/>
        <v>0</v>
      </c>
      <c r="F1089" s="141">
        <f t="shared" si="1370"/>
        <v>0</v>
      </c>
      <c r="G1089" s="145"/>
      <c r="H1089" s="141"/>
      <c r="I1089" s="141"/>
      <c r="J1089" s="145"/>
      <c r="K1089" s="141"/>
      <c r="L1089" s="141"/>
      <c r="M1089" s="145"/>
      <c r="N1089" s="141"/>
      <c r="O1089" s="141"/>
      <c r="P1089" s="145"/>
      <c r="Q1089" s="141"/>
      <c r="R1089" s="141"/>
      <c r="S1089" s="145"/>
      <c r="T1089" s="141"/>
      <c r="U1089" s="141"/>
      <c r="V1089" s="145"/>
      <c r="W1089" s="141"/>
      <c r="X1089" s="141"/>
      <c r="Y1089" s="145"/>
      <c r="Z1089" s="141"/>
      <c r="AA1089" s="141"/>
      <c r="AB1089" s="145"/>
      <c r="AC1089" s="145"/>
      <c r="AD1089" s="145"/>
      <c r="AE1089" s="141"/>
      <c r="AF1089" s="141"/>
      <c r="AG1089" s="145"/>
      <c r="AH1089" s="145"/>
      <c r="AI1089" s="145"/>
      <c r="AJ1089" s="141"/>
      <c r="AK1089" s="141"/>
      <c r="AL1089" s="145"/>
      <c r="AM1089" s="145"/>
      <c r="AN1089" s="145"/>
      <c r="AO1089" s="217"/>
      <c r="AP1089" s="141"/>
      <c r="AQ1089" s="145"/>
      <c r="AR1089" s="145"/>
      <c r="AS1089" s="145"/>
      <c r="AT1089" s="141"/>
      <c r="AU1089" s="141"/>
      <c r="AV1089" s="145"/>
      <c r="AW1089" s="145"/>
      <c r="AX1089" s="145"/>
      <c r="AY1089" s="141"/>
      <c r="AZ1089" s="145"/>
      <c r="BA1089" s="145"/>
      <c r="BB1089" s="290"/>
      <c r="BC1089" s="233"/>
    </row>
    <row r="1090" spans="1:55" ht="50.25" customHeight="1">
      <c r="A1090" s="288"/>
      <c r="B1090" s="287"/>
      <c r="C1090" s="287"/>
      <c r="D1090" s="168" t="s">
        <v>2</v>
      </c>
      <c r="E1090" s="228">
        <f t="shared" si="1369"/>
        <v>0</v>
      </c>
      <c r="F1090" s="211">
        <f t="shared" si="1370"/>
        <v>0</v>
      </c>
      <c r="G1090" s="145"/>
      <c r="H1090" s="141"/>
      <c r="I1090" s="141"/>
      <c r="J1090" s="145"/>
      <c r="K1090" s="141"/>
      <c r="L1090" s="141"/>
      <c r="M1090" s="145"/>
      <c r="N1090" s="141"/>
      <c r="O1090" s="141"/>
      <c r="P1090" s="145"/>
      <c r="Q1090" s="141"/>
      <c r="R1090" s="141"/>
      <c r="S1090" s="145"/>
      <c r="T1090" s="141"/>
      <c r="U1090" s="141"/>
      <c r="V1090" s="145"/>
      <c r="W1090" s="141"/>
      <c r="X1090" s="141"/>
      <c r="Y1090" s="145"/>
      <c r="Z1090" s="141"/>
      <c r="AA1090" s="141"/>
      <c r="AB1090" s="145"/>
      <c r="AC1090" s="145"/>
      <c r="AD1090" s="145"/>
      <c r="AE1090" s="141"/>
      <c r="AF1090" s="141"/>
      <c r="AG1090" s="145"/>
      <c r="AH1090" s="145"/>
      <c r="AI1090" s="145"/>
      <c r="AJ1090" s="141"/>
      <c r="AK1090" s="141"/>
      <c r="AL1090" s="145"/>
      <c r="AM1090" s="145"/>
      <c r="AN1090" s="145"/>
      <c r="AO1090" s="217"/>
      <c r="AP1090" s="141"/>
      <c r="AQ1090" s="145"/>
      <c r="AR1090" s="145"/>
      <c r="AS1090" s="145"/>
      <c r="AT1090" s="141"/>
      <c r="AU1090" s="141"/>
      <c r="AV1090" s="145"/>
      <c r="AW1090" s="145"/>
      <c r="AX1090" s="145"/>
      <c r="AY1090" s="217"/>
      <c r="AZ1090" s="145"/>
      <c r="BA1090" s="145"/>
      <c r="BB1090" s="290"/>
      <c r="BC1090" s="233"/>
    </row>
    <row r="1091" spans="1:55" ht="22.5" customHeight="1">
      <c r="A1091" s="288"/>
      <c r="B1091" s="287"/>
      <c r="C1091" s="287"/>
      <c r="D1091" s="232" t="s">
        <v>267</v>
      </c>
      <c r="E1091" s="141">
        <f>H1091+K1091+N1091+Q1091+T1091+W1091+Z1091+AE1091+AJ1091+AO1091+AT1091+AY1091</f>
        <v>8</v>
      </c>
      <c r="F1091" s="141">
        <f t="shared" si="1370"/>
        <v>0</v>
      </c>
      <c r="G1091" s="145"/>
      <c r="H1091" s="141"/>
      <c r="I1091" s="141"/>
      <c r="J1091" s="145"/>
      <c r="K1091" s="141"/>
      <c r="L1091" s="141"/>
      <c r="M1091" s="145"/>
      <c r="N1091" s="141"/>
      <c r="O1091" s="141"/>
      <c r="P1091" s="145"/>
      <c r="Q1091" s="141"/>
      <c r="R1091" s="141"/>
      <c r="S1091" s="145"/>
      <c r="T1091" s="141"/>
      <c r="U1091" s="141"/>
      <c r="V1091" s="145"/>
      <c r="W1091" s="141"/>
      <c r="X1091" s="141"/>
      <c r="Y1091" s="145"/>
      <c r="Z1091" s="141"/>
      <c r="AA1091" s="141"/>
      <c r="AB1091" s="145"/>
      <c r="AC1091" s="145"/>
      <c r="AD1091" s="145"/>
      <c r="AE1091" s="141"/>
      <c r="AF1091" s="141"/>
      <c r="AG1091" s="145"/>
      <c r="AH1091" s="145"/>
      <c r="AI1091" s="145"/>
      <c r="AJ1091" s="141"/>
      <c r="AK1091" s="141"/>
      <c r="AL1091" s="145"/>
      <c r="AM1091" s="145"/>
      <c r="AN1091" s="145"/>
      <c r="AO1091" s="217"/>
      <c r="AP1091" s="141"/>
      <c r="AQ1091" s="145"/>
      <c r="AR1091" s="145"/>
      <c r="AS1091" s="145"/>
      <c r="AT1091" s="141"/>
      <c r="AU1091" s="141"/>
      <c r="AV1091" s="145"/>
      <c r="AW1091" s="145"/>
      <c r="AX1091" s="145"/>
      <c r="AY1091" s="217">
        <v>8</v>
      </c>
      <c r="AZ1091" s="141"/>
      <c r="BA1091" s="145"/>
      <c r="BB1091" s="290"/>
      <c r="BC1091" s="233"/>
    </row>
    <row r="1092" spans="1:55" ht="82.5" customHeight="1">
      <c r="A1092" s="288"/>
      <c r="B1092" s="287"/>
      <c r="C1092" s="287"/>
      <c r="D1092" s="232" t="s">
        <v>273</v>
      </c>
      <c r="E1092" s="141">
        <f t="shared" ref="E1092:E1094" si="1383">H1092+K1092+N1092+Q1092+T1092+W1092+Z1092+AE1092+AJ1092+AO1092+AT1092+AY1092</f>
        <v>0</v>
      </c>
      <c r="F1092" s="141">
        <f t="shared" si="1370"/>
        <v>0</v>
      </c>
      <c r="G1092" s="145"/>
      <c r="H1092" s="141"/>
      <c r="I1092" s="141"/>
      <c r="J1092" s="145"/>
      <c r="K1092" s="141"/>
      <c r="L1092" s="141"/>
      <c r="M1092" s="145"/>
      <c r="N1092" s="141"/>
      <c r="O1092" s="141"/>
      <c r="P1092" s="145"/>
      <c r="Q1092" s="141"/>
      <c r="R1092" s="141"/>
      <c r="S1092" s="145"/>
      <c r="T1092" s="141"/>
      <c r="U1092" s="141"/>
      <c r="V1092" s="145"/>
      <c r="W1092" s="141"/>
      <c r="X1092" s="141"/>
      <c r="Y1092" s="145"/>
      <c r="Z1092" s="141"/>
      <c r="AA1092" s="141"/>
      <c r="AB1092" s="145"/>
      <c r="AC1092" s="145"/>
      <c r="AD1092" s="145"/>
      <c r="AE1092" s="141"/>
      <c r="AF1092" s="141"/>
      <c r="AG1092" s="145"/>
      <c r="AH1092" s="145"/>
      <c r="AI1092" s="145"/>
      <c r="AJ1092" s="141"/>
      <c r="AK1092" s="141"/>
      <c r="AL1092" s="145"/>
      <c r="AM1092" s="145"/>
      <c r="AN1092" s="145"/>
      <c r="AO1092" s="141"/>
      <c r="AP1092" s="141"/>
      <c r="AQ1092" s="145"/>
      <c r="AR1092" s="145"/>
      <c r="AS1092" s="145"/>
      <c r="AT1092" s="141"/>
      <c r="AU1092" s="141"/>
      <c r="AV1092" s="145"/>
      <c r="AW1092" s="145"/>
      <c r="AX1092" s="145"/>
      <c r="AY1092" s="145"/>
      <c r="AZ1092" s="145"/>
      <c r="BA1092" s="145"/>
      <c r="BB1092" s="290"/>
      <c r="BC1092" s="233"/>
    </row>
    <row r="1093" spans="1:55" ht="22.5" customHeight="1">
      <c r="A1093" s="288"/>
      <c r="B1093" s="287"/>
      <c r="C1093" s="287"/>
      <c r="D1093" s="232" t="s">
        <v>268</v>
      </c>
      <c r="E1093" s="141">
        <f t="shared" si="1383"/>
        <v>2</v>
      </c>
      <c r="F1093" s="141">
        <f t="shared" si="1370"/>
        <v>0</v>
      </c>
      <c r="G1093" s="145"/>
      <c r="H1093" s="141"/>
      <c r="I1093" s="141"/>
      <c r="J1093" s="145"/>
      <c r="K1093" s="141"/>
      <c r="L1093" s="141"/>
      <c r="M1093" s="145"/>
      <c r="N1093" s="141"/>
      <c r="O1093" s="141"/>
      <c r="P1093" s="145"/>
      <c r="Q1093" s="141"/>
      <c r="R1093" s="141"/>
      <c r="S1093" s="145"/>
      <c r="T1093" s="141"/>
      <c r="U1093" s="141"/>
      <c r="V1093" s="145"/>
      <c r="W1093" s="141"/>
      <c r="X1093" s="141"/>
      <c r="Y1093" s="145"/>
      <c r="Z1093" s="141"/>
      <c r="AA1093" s="141"/>
      <c r="AB1093" s="145"/>
      <c r="AC1093" s="145"/>
      <c r="AD1093" s="145"/>
      <c r="AE1093" s="141"/>
      <c r="AF1093" s="141"/>
      <c r="AG1093" s="145"/>
      <c r="AH1093" s="145"/>
      <c r="AI1093" s="145"/>
      <c r="AJ1093" s="141"/>
      <c r="AK1093" s="141"/>
      <c r="AL1093" s="145"/>
      <c r="AM1093" s="145"/>
      <c r="AN1093" s="145"/>
      <c r="AO1093" s="141"/>
      <c r="AP1093" s="141"/>
      <c r="AQ1093" s="145"/>
      <c r="AR1093" s="145"/>
      <c r="AS1093" s="145"/>
      <c r="AT1093" s="141"/>
      <c r="AU1093" s="141"/>
      <c r="AV1093" s="145"/>
      <c r="AW1093" s="145"/>
      <c r="AX1093" s="145"/>
      <c r="AY1093" s="158">
        <v>2</v>
      </c>
      <c r="AZ1093" s="145"/>
      <c r="BA1093" s="145"/>
      <c r="BB1093" s="290"/>
      <c r="BC1093" s="233"/>
    </row>
    <row r="1094" spans="1:55" ht="31.2">
      <c r="A1094" s="288"/>
      <c r="B1094" s="287"/>
      <c r="C1094" s="287"/>
      <c r="D1094" s="233" t="s">
        <v>43</v>
      </c>
      <c r="E1094" s="141">
        <f t="shared" si="1383"/>
        <v>0</v>
      </c>
      <c r="F1094" s="141">
        <f t="shared" si="1370"/>
        <v>0</v>
      </c>
      <c r="G1094" s="145"/>
      <c r="H1094" s="141"/>
      <c r="I1094" s="141"/>
      <c r="J1094" s="145"/>
      <c r="K1094" s="141"/>
      <c r="L1094" s="141"/>
      <c r="M1094" s="145"/>
      <c r="N1094" s="141"/>
      <c r="O1094" s="141"/>
      <c r="P1094" s="145"/>
      <c r="Q1094" s="141"/>
      <c r="R1094" s="141"/>
      <c r="S1094" s="145"/>
      <c r="T1094" s="141"/>
      <c r="U1094" s="141"/>
      <c r="V1094" s="145"/>
      <c r="W1094" s="141"/>
      <c r="X1094" s="141"/>
      <c r="Y1094" s="145"/>
      <c r="Z1094" s="141"/>
      <c r="AA1094" s="141"/>
      <c r="AB1094" s="145"/>
      <c r="AC1094" s="145"/>
      <c r="AD1094" s="145"/>
      <c r="AE1094" s="141"/>
      <c r="AF1094" s="141"/>
      <c r="AG1094" s="145"/>
      <c r="AH1094" s="145"/>
      <c r="AI1094" s="145"/>
      <c r="AJ1094" s="141"/>
      <c r="AK1094" s="141"/>
      <c r="AL1094" s="145"/>
      <c r="AM1094" s="145"/>
      <c r="AN1094" s="145"/>
      <c r="AO1094" s="141"/>
      <c r="AP1094" s="141"/>
      <c r="AQ1094" s="145"/>
      <c r="AR1094" s="145"/>
      <c r="AS1094" s="145"/>
      <c r="AT1094" s="141"/>
      <c r="AU1094" s="141"/>
      <c r="AV1094" s="145"/>
      <c r="AW1094" s="145"/>
      <c r="AX1094" s="145"/>
      <c r="AY1094" s="145"/>
      <c r="AZ1094" s="145"/>
      <c r="BA1094" s="145"/>
      <c r="BB1094" s="291"/>
      <c r="BC1094" s="233"/>
    </row>
    <row r="1095" spans="1:55" ht="22.5" customHeight="1">
      <c r="A1095" s="288" t="s">
        <v>596</v>
      </c>
      <c r="B1095" s="287" t="s">
        <v>618</v>
      </c>
      <c r="C1095" s="287" t="s">
        <v>292</v>
      </c>
      <c r="D1095" s="148" t="s">
        <v>41</v>
      </c>
      <c r="E1095" s="141">
        <f t="shared" ref="E1095:E1097" si="1384">H1095+K1095+N1095+Q1095+T1095+W1095+Z1095+AE1095+AJ1095+AO1095+AT1095+AY1095</f>
        <v>15</v>
      </c>
      <c r="F1095" s="141">
        <f t="shared" ref="F1095:F1101" si="1385">I1095+L1095+O1095+R1095+U1095+X1095+AA1095+AF1095+AK1095+AP1095+AU1095+AZ1095</f>
        <v>0</v>
      </c>
      <c r="G1095" s="145"/>
      <c r="H1095" s="141">
        <f>H1096+H1097+H1098+H1100+H1101</f>
        <v>0</v>
      </c>
      <c r="I1095" s="141">
        <f t="shared" ref="I1095" si="1386">I1096+I1097+I1098+I1100+I1101</f>
        <v>0</v>
      </c>
      <c r="J1095" s="141"/>
      <c r="K1095" s="141">
        <f t="shared" ref="K1095:L1095" si="1387">K1096+K1097+K1098+K1100+K1101</f>
        <v>0</v>
      </c>
      <c r="L1095" s="141">
        <f t="shared" si="1387"/>
        <v>0</v>
      </c>
      <c r="M1095" s="141"/>
      <c r="N1095" s="141">
        <f t="shared" ref="N1095:O1095" si="1388">N1096+N1097+N1098+N1100+N1101</f>
        <v>0</v>
      </c>
      <c r="O1095" s="141">
        <f t="shared" si="1388"/>
        <v>0</v>
      </c>
      <c r="P1095" s="141"/>
      <c r="Q1095" s="141">
        <f t="shared" ref="Q1095:R1095" si="1389">Q1096+Q1097+Q1098+Q1100+Q1101</f>
        <v>0</v>
      </c>
      <c r="R1095" s="141">
        <f t="shared" si="1389"/>
        <v>0</v>
      </c>
      <c r="S1095" s="141"/>
      <c r="T1095" s="141">
        <f t="shared" ref="T1095:U1095" si="1390">T1096+T1097+T1098+T1100+T1101</f>
        <v>0</v>
      </c>
      <c r="U1095" s="141">
        <f t="shared" si="1390"/>
        <v>0</v>
      </c>
      <c r="V1095" s="141"/>
      <c r="W1095" s="141">
        <f t="shared" ref="W1095:X1095" si="1391">W1096+W1097+W1098+W1100+W1101</f>
        <v>0</v>
      </c>
      <c r="X1095" s="141">
        <f t="shared" si="1391"/>
        <v>0</v>
      </c>
      <c r="Y1095" s="141"/>
      <c r="Z1095" s="141">
        <f t="shared" ref="Z1095:AC1095" si="1392">Z1096+Z1097+Z1098+Z1100+Z1101</f>
        <v>0</v>
      </c>
      <c r="AA1095" s="141">
        <f t="shared" si="1392"/>
        <v>0</v>
      </c>
      <c r="AB1095" s="141">
        <f t="shared" si="1392"/>
        <v>0</v>
      </c>
      <c r="AC1095" s="141">
        <f t="shared" si="1392"/>
        <v>0</v>
      </c>
      <c r="AD1095" s="141"/>
      <c r="AE1095" s="141">
        <f t="shared" ref="AE1095:AH1095" si="1393">AE1096+AE1097+AE1098+AE1100+AE1101</f>
        <v>0</v>
      </c>
      <c r="AF1095" s="141">
        <f t="shared" si="1393"/>
        <v>0</v>
      </c>
      <c r="AG1095" s="141">
        <f t="shared" si="1393"/>
        <v>0</v>
      </c>
      <c r="AH1095" s="141">
        <f t="shared" si="1393"/>
        <v>0</v>
      </c>
      <c r="AI1095" s="141"/>
      <c r="AJ1095" s="141">
        <f t="shared" ref="AJ1095:AM1095" si="1394">AJ1096+AJ1097+AJ1098+AJ1100+AJ1101</f>
        <v>0</v>
      </c>
      <c r="AK1095" s="141">
        <f t="shared" si="1394"/>
        <v>0</v>
      </c>
      <c r="AL1095" s="141">
        <f t="shared" si="1394"/>
        <v>0</v>
      </c>
      <c r="AM1095" s="141">
        <f t="shared" si="1394"/>
        <v>0</v>
      </c>
      <c r="AN1095" s="141"/>
      <c r="AO1095" s="141">
        <f t="shared" ref="AO1095:AR1095" si="1395">AO1096+AO1097+AO1098+AO1100+AO1101</f>
        <v>0</v>
      </c>
      <c r="AP1095" s="141">
        <f t="shared" si="1395"/>
        <v>0</v>
      </c>
      <c r="AQ1095" s="141">
        <f t="shared" si="1395"/>
        <v>0</v>
      </c>
      <c r="AR1095" s="141">
        <f t="shared" si="1395"/>
        <v>0</v>
      </c>
      <c r="AS1095" s="141"/>
      <c r="AT1095" s="141">
        <f t="shared" ref="AT1095:AW1095" si="1396">AT1096+AT1097+AT1098+AT1100+AT1101</f>
        <v>0</v>
      </c>
      <c r="AU1095" s="141">
        <f t="shared" si="1396"/>
        <v>0</v>
      </c>
      <c r="AV1095" s="141">
        <f t="shared" si="1396"/>
        <v>0</v>
      </c>
      <c r="AW1095" s="141">
        <f t="shared" si="1396"/>
        <v>0</v>
      </c>
      <c r="AX1095" s="141"/>
      <c r="AY1095" s="141">
        <f t="shared" ref="AY1095:AZ1095" si="1397">AY1096+AY1097+AY1098+AY1100+AY1101</f>
        <v>15</v>
      </c>
      <c r="AZ1095" s="141">
        <f t="shared" si="1397"/>
        <v>0</v>
      </c>
      <c r="BA1095" s="145"/>
      <c r="BB1095" s="289" t="s">
        <v>408</v>
      </c>
      <c r="BC1095" s="233"/>
    </row>
    <row r="1096" spans="1:55" ht="32.25" customHeight="1">
      <c r="A1096" s="288"/>
      <c r="B1096" s="287"/>
      <c r="C1096" s="287"/>
      <c r="D1096" s="146" t="s">
        <v>37</v>
      </c>
      <c r="E1096" s="141">
        <f t="shared" si="1384"/>
        <v>0</v>
      </c>
      <c r="F1096" s="141">
        <f t="shared" si="1385"/>
        <v>0</v>
      </c>
      <c r="G1096" s="145"/>
      <c r="H1096" s="141"/>
      <c r="I1096" s="141"/>
      <c r="J1096" s="145"/>
      <c r="K1096" s="141"/>
      <c r="L1096" s="141"/>
      <c r="M1096" s="145"/>
      <c r="N1096" s="141"/>
      <c r="O1096" s="141"/>
      <c r="P1096" s="145"/>
      <c r="Q1096" s="141"/>
      <c r="R1096" s="141"/>
      <c r="S1096" s="145"/>
      <c r="T1096" s="141"/>
      <c r="U1096" s="141"/>
      <c r="V1096" s="145"/>
      <c r="W1096" s="141"/>
      <c r="X1096" s="141"/>
      <c r="Y1096" s="145"/>
      <c r="Z1096" s="141"/>
      <c r="AA1096" s="141"/>
      <c r="AB1096" s="145"/>
      <c r="AC1096" s="145"/>
      <c r="AD1096" s="145"/>
      <c r="AE1096" s="141"/>
      <c r="AF1096" s="141"/>
      <c r="AG1096" s="145"/>
      <c r="AH1096" s="145"/>
      <c r="AI1096" s="145"/>
      <c r="AJ1096" s="141"/>
      <c r="AK1096" s="141"/>
      <c r="AL1096" s="145"/>
      <c r="AM1096" s="145"/>
      <c r="AN1096" s="145"/>
      <c r="AO1096" s="217"/>
      <c r="AP1096" s="141"/>
      <c r="AQ1096" s="145"/>
      <c r="AR1096" s="145"/>
      <c r="AS1096" s="145"/>
      <c r="AT1096" s="141"/>
      <c r="AU1096" s="141"/>
      <c r="AV1096" s="145"/>
      <c r="AW1096" s="145"/>
      <c r="AX1096" s="145"/>
      <c r="AY1096" s="141"/>
      <c r="AZ1096" s="145"/>
      <c r="BA1096" s="145"/>
      <c r="BB1096" s="290"/>
      <c r="BC1096" s="233"/>
    </row>
    <row r="1097" spans="1:55" ht="50.25" customHeight="1">
      <c r="A1097" s="288"/>
      <c r="B1097" s="287"/>
      <c r="C1097" s="287"/>
      <c r="D1097" s="168" t="s">
        <v>2</v>
      </c>
      <c r="E1097" s="228">
        <f t="shared" si="1384"/>
        <v>0</v>
      </c>
      <c r="F1097" s="211">
        <f t="shared" si="1385"/>
        <v>0</v>
      </c>
      <c r="G1097" s="145"/>
      <c r="H1097" s="141"/>
      <c r="I1097" s="141"/>
      <c r="J1097" s="145"/>
      <c r="K1097" s="141"/>
      <c r="L1097" s="141"/>
      <c r="M1097" s="145"/>
      <c r="N1097" s="141"/>
      <c r="O1097" s="141"/>
      <c r="P1097" s="145"/>
      <c r="Q1097" s="141"/>
      <c r="R1097" s="141"/>
      <c r="S1097" s="145"/>
      <c r="T1097" s="141"/>
      <c r="U1097" s="141"/>
      <c r="V1097" s="145"/>
      <c r="W1097" s="141"/>
      <c r="X1097" s="141"/>
      <c r="Y1097" s="145"/>
      <c r="Z1097" s="141"/>
      <c r="AA1097" s="141"/>
      <c r="AB1097" s="145"/>
      <c r="AC1097" s="145"/>
      <c r="AD1097" s="145"/>
      <c r="AE1097" s="141"/>
      <c r="AF1097" s="141"/>
      <c r="AG1097" s="145"/>
      <c r="AH1097" s="145"/>
      <c r="AI1097" s="145"/>
      <c r="AJ1097" s="141"/>
      <c r="AK1097" s="141"/>
      <c r="AL1097" s="145"/>
      <c r="AM1097" s="145"/>
      <c r="AN1097" s="145"/>
      <c r="AO1097" s="217"/>
      <c r="AP1097" s="141"/>
      <c r="AQ1097" s="145"/>
      <c r="AR1097" s="145"/>
      <c r="AS1097" s="145"/>
      <c r="AT1097" s="141"/>
      <c r="AU1097" s="141"/>
      <c r="AV1097" s="145"/>
      <c r="AW1097" s="145"/>
      <c r="AX1097" s="145"/>
      <c r="AY1097" s="217"/>
      <c r="AZ1097" s="145"/>
      <c r="BA1097" s="145"/>
      <c r="BB1097" s="290"/>
      <c r="BC1097" s="233"/>
    </row>
    <row r="1098" spans="1:55" ht="22.5" customHeight="1">
      <c r="A1098" s="288"/>
      <c r="B1098" s="287"/>
      <c r="C1098" s="287"/>
      <c r="D1098" s="232" t="s">
        <v>267</v>
      </c>
      <c r="E1098" s="141">
        <f>H1098+K1098+N1098+Q1098+T1098+W1098+Z1098+AE1098+AJ1098+AO1098+AT1098+AY1098</f>
        <v>12</v>
      </c>
      <c r="F1098" s="141">
        <f t="shared" si="1385"/>
        <v>0</v>
      </c>
      <c r="G1098" s="145"/>
      <c r="H1098" s="141"/>
      <c r="I1098" s="141"/>
      <c r="J1098" s="145"/>
      <c r="K1098" s="141"/>
      <c r="L1098" s="141"/>
      <c r="M1098" s="145"/>
      <c r="N1098" s="141"/>
      <c r="O1098" s="141"/>
      <c r="P1098" s="145"/>
      <c r="Q1098" s="141"/>
      <c r="R1098" s="141"/>
      <c r="S1098" s="145"/>
      <c r="T1098" s="141"/>
      <c r="U1098" s="141"/>
      <c r="V1098" s="145"/>
      <c r="W1098" s="141"/>
      <c r="X1098" s="141"/>
      <c r="Y1098" s="145"/>
      <c r="Z1098" s="141"/>
      <c r="AA1098" s="141"/>
      <c r="AB1098" s="145"/>
      <c r="AC1098" s="145"/>
      <c r="AD1098" s="145"/>
      <c r="AE1098" s="141"/>
      <c r="AF1098" s="141"/>
      <c r="AG1098" s="145"/>
      <c r="AH1098" s="145"/>
      <c r="AI1098" s="145"/>
      <c r="AJ1098" s="141"/>
      <c r="AK1098" s="141"/>
      <c r="AL1098" s="145"/>
      <c r="AM1098" s="145"/>
      <c r="AN1098" s="145"/>
      <c r="AO1098" s="217"/>
      <c r="AP1098" s="141"/>
      <c r="AQ1098" s="145"/>
      <c r="AR1098" s="145"/>
      <c r="AS1098" s="145"/>
      <c r="AT1098" s="141"/>
      <c r="AU1098" s="141"/>
      <c r="AV1098" s="145"/>
      <c r="AW1098" s="145"/>
      <c r="AX1098" s="145"/>
      <c r="AY1098" s="217">
        <v>12</v>
      </c>
      <c r="AZ1098" s="141"/>
      <c r="BA1098" s="145"/>
      <c r="BB1098" s="290"/>
      <c r="BC1098" s="233"/>
    </row>
    <row r="1099" spans="1:55" ht="82.5" customHeight="1">
      <c r="A1099" s="288"/>
      <c r="B1099" s="287"/>
      <c r="C1099" s="287"/>
      <c r="D1099" s="232" t="s">
        <v>273</v>
      </c>
      <c r="E1099" s="141">
        <f t="shared" ref="E1099:E1101" si="1398">H1099+K1099+N1099+Q1099+T1099+W1099+Z1099+AE1099+AJ1099+AO1099+AT1099+AY1099</f>
        <v>0</v>
      </c>
      <c r="F1099" s="141">
        <f t="shared" si="1385"/>
        <v>0</v>
      </c>
      <c r="G1099" s="145"/>
      <c r="H1099" s="141"/>
      <c r="I1099" s="141"/>
      <c r="J1099" s="145"/>
      <c r="K1099" s="141"/>
      <c r="L1099" s="141"/>
      <c r="M1099" s="145"/>
      <c r="N1099" s="141"/>
      <c r="O1099" s="141"/>
      <c r="P1099" s="145"/>
      <c r="Q1099" s="141"/>
      <c r="R1099" s="141"/>
      <c r="S1099" s="145"/>
      <c r="T1099" s="141"/>
      <c r="U1099" s="141"/>
      <c r="V1099" s="145"/>
      <c r="W1099" s="141"/>
      <c r="X1099" s="141"/>
      <c r="Y1099" s="145"/>
      <c r="Z1099" s="141"/>
      <c r="AA1099" s="141"/>
      <c r="AB1099" s="145"/>
      <c r="AC1099" s="145"/>
      <c r="AD1099" s="145"/>
      <c r="AE1099" s="141"/>
      <c r="AF1099" s="141"/>
      <c r="AG1099" s="145"/>
      <c r="AH1099" s="145"/>
      <c r="AI1099" s="145"/>
      <c r="AJ1099" s="141"/>
      <c r="AK1099" s="141"/>
      <c r="AL1099" s="145"/>
      <c r="AM1099" s="145"/>
      <c r="AN1099" s="145"/>
      <c r="AO1099" s="141"/>
      <c r="AP1099" s="141"/>
      <c r="AQ1099" s="145"/>
      <c r="AR1099" s="145"/>
      <c r="AS1099" s="145"/>
      <c r="AT1099" s="141"/>
      <c r="AU1099" s="141"/>
      <c r="AV1099" s="145"/>
      <c r="AW1099" s="145"/>
      <c r="AX1099" s="145"/>
      <c r="AY1099" s="145"/>
      <c r="AZ1099" s="145"/>
      <c r="BA1099" s="145"/>
      <c r="BB1099" s="290"/>
      <c r="BC1099" s="233"/>
    </row>
    <row r="1100" spans="1:55" ht="22.5" customHeight="1">
      <c r="A1100" s="288"/>
      <c r="B1100" s="287"/>
      <c r="C1100" s="287"/>
      <c r="D1100" s="232" t="s">
        <v>268</v>
      </c>
      <c r="E1100" s="141">
        <f t="shared" si="1398"/>
        <v>3</v>
      </c>
      <c r="F1100" s="141">
        <f t="shared" si="1385"/>
        <v>0</v>
      </c>
      <c r="G1100" s="145"/>
      <c r="H1100" s="141"/>
      <c r="I1100" s="141"/>
      <c r="J1100" s="145"/>
      <c r="K1100" s="141"/>
      <c r="L1100" s="141"/>
      <c r="M1100" s="145"/>
      <c r="N1100" s="141"/>
      <c r="O1100" s="141"/>
      <c r="P1100" s="145"/>
      <c r="Q1100" s="141"/>
      <c r="R1100" s="141"/>
      <c r="S1100" s="145"/>
      <c r="T1100" s="141"/>
      <c r="U1100" s="141"/>
      <c r="V1100" s="145"/>
      <c r="W1100" s="141"/>
      <c r="X1100" s="141"/>
      <c r="Y1100" s="145"/>
      <c r="Z1100" s="141"/>
      <c r="AA1100" s="141"/>
      <c r="AB1100" s="145"/>
      <c r="AC1100" s="145"/>
      <c r="AD1100" s="145"/>
      <c r="AE1100" s="141"/>
      <c r="AF1100" s="141"/>
      <c r="AG1100" s="145"/>
      <c r="AH1100" s="145"/>
      <c r="AI1100" s="145"/>
      <c r="AJ1100" s="141"/>
      <c r="AK1100" s="141"/>
      <c r="AL1100" s="145"/>
      <c r="AM1100" s="145"/>
      <c r="AN1100" s="145"/>
      <c r="AO1100" s="141"/>
      <c r="AP1100" s="141"/>
      <c r="AQ1100" s="145"/>
      <c r="AR1100" s="145"/>
      <c r="AS1100" s="145"/>
      <c r="AT1100" s="141"/>
      <c r="AU1100" s="141"/>
      <c r="AV1100" s="145"/>
      <c r="AW1100" s="145"/>
      <c r="AX1100" s="145"/>
      <c r="AY1100" s="158">
        <v>3</v>
      </c>
      <c r="AZ1100" s="145"/>
      <c r="BA1100" s="145"/>
      <c r="BB1100" s="290"/>
      <c r="BC1100" s="233"/>
    </row>
    <row r="1101" spans="1:55" ht="31.2">
      <c r="A1101" s="288"/>
      <c r="B1101" s="287"/>
      <c r="C1101" s="287"/>
      <c r="D1101" s="233" t="s">
        <v>43</v>
      </c>
      <c r="E1101" s="141">
        <f t="shared" si="1398"/>
        <v>0</v>
      </c>
      <c r="F1101" s="141">
        <f t="shared" si="1385"/>
        <v>0</v>
      </c>
      <c r="G1101" s="145"/>
      <c r="H1101" s="141"/>
      <c r="I1101" s="141"/>
      <c r="J1101" s="145"/>
      <c r="K1101" s="141"/>
      <c r="L1101" s="141"/>
      <c r="M1101" s="145"/>
      <c r="N1101" s="141"/>
      <c r="O1101" s="141"/>
      <c r="P1101" s="145"/>
      <c r="Q1101" s="141"/>
      <c r="R1101" s="141"/>
      <c r="S1101" s="145"/>
      <c r="T1101" s="141"/>
      <c r="U1101" s="141"/>
      <c r="V1101" s="145"/>
      <c r="W1101" s="141"/>
      <c r="X1101" s="141"/>
      <c r="Y1101" s="145"/>
      <c r="Z1101" s="141"/>
      <c r="AA1101" s="141"/>
      <c r="AB1101" s="145"/>
      <c r="AC1101" s="145"/>
      <c r="AD1101" s="145"/>
      <c r="AE1101" s="141"/>
      <c r="AF1101" s="141"/>
      <c r="AG1101" s="145"/>
      <c r="AH1101" s="145"/>
      <c r="AI1101" s="145"/>
      <c r="AJ1101" s="141"/>
      <c r="AK1101" s="141"/>
      <c r="AL1101" s="145"/>
      <c r="AM1101" s="145"/>
      <c r="AN1101" s="145"/>
      <c r="AO1101" s="141"/>
      <c r="AP1101" s="141"/>
      <c r="AQ1101" s="145"/>
      <c r="AR1101" s="145"/>
      <c r="AS1101" s="145"/>
      <c r="AT1101" s="141"/>
      <c r="AU1101" s="141"/>
      <c r="AV1101" s="145"/>
      <c r="AW1101" s="145"/>
      <c r="AX1101" s="145"/>
      <c r="AY1101" s="145"/>
      <c r="AZ1101" s="145"/>
      <c r="BA1101" s="145"/>
      <c r="BB1101" s="291"/>
      <c r="BC1101" s="233"/>
    </row>
    <row r="1102" spans="1:55" ht="22.5" customHeight="1">
      <c r="A1102" s="288" t="s">
        <v>597</v>
      </c>
      <c r="B1102" s="287" t="s">
        <v>619</v>
      </c>
      <c r="C1102" s="287" t="s">
        <v>292</v>
      </c>
      <c r="D1102" s="148" t="s">
        <v>41</v>
      </c>
      <c r="E1102" s="141">
        <f t="shared" ref="E1102:E1104" si="1399">H1102+K1102+N1102+Q1102+T1102+W1102+Z1102+AE1102+AJ1102+AO1102+AT1102+AY1102</f>
        <v>96.4</v>
      </c>
      <c r="F1102" s="141">
        <f t="shared" ref="F1102:F1108" si="1400">I1102+L1102+O1102+R1102+U1102+X1102+AA1102+AF1102+AK1102+AP1102+AU1102+AZ1102</f>
        <v>0</v>
      </c>
      <c r="G1102" s="145"/>
      <c r="H1102" s="141">
        <f>H1103+H1104+H1105+H1107+H1108</f>
        <v>0</v>
      </c>
      <c r="I1102" s="141">
        <f t="shared" ref="I1102" si="1401">I1103+I1104+I1105+I1107+I1108</f>
        <v>0</v>
      </c>
      <c r="J1102" s="141"/>
      <c r="K1102" s="141">
        <f t="shared" ref="K1102:L1102" si="1402">K1103+K1104+K1105+K1107+K1108</f>
        <v>0</v>
      </c>
      <c r="L1102" s="141">
        <f t="shared" si="1402"/>
        <v>0</v>
      </c>
      <c r="M1102" s="141"/>
      <c r="N1102" s="141">
        <f t="shared" ref="N1102:O1102" si="1403">N1103+N1104+N1105+N1107+N1108</f>
        <v>0</v>
      </c>
      <c r="O1102" s="141">
        <f t="shared" si="1403"/>
        <v>0</v>
      </c>
      <c r="P1102" s="141"/>
      <c r="Q1102" s="141">
        <f t="shared" ref="Q1102:R1102" si="1404">Q1103+Q1104+Q1105+Q1107+Q1108</f>
        <v>0</v>
      </c>
      <c r="R1102" s="141">
        <f t="shared" si="1404"/>
        <v>0</v>
      </c>
      <c r="S1102" s="141"/>
      <c r="T1102" s="141">
        <f t="shared" ref="T1102:U1102" si="1405">T1103+T1104+T1105+T1107+T1108</f>
        <v>0</v>
      </c>
      <c r="U1102" s="141">
        <f t="shared" si="1405"/>
        <v>0</v>
      </c>
      <c r="V1102" s="141"/>
      <c r="W1102" s="141">
        <f t="shared" ref="W1102:X1102" si="1406">W1103+W1104+W1105+W1107+W1108</f>
        <v>0</v>
      </c>
      <c r="X1102" s="141">
        <f t="shared" si="1406"/>
        <v>0</v>
      </c>
      <c r="Y1102" s="141"/>
      <c r="Z1102" s="141">
        <f t="shared" ref="Z1102:AC1102" si="1407">Z1103+Z1104+Z1105+Z1107+Z1108</f>
        <v>0</v>
      </c>
      <c r="AA1102" s="141">
        <f t="shared" si="1407"/>
        <v>0</v>
      </c>
      <c r="AB1102" s="141">
        <f t="shared" si="1407"/>
        <v>0</v>
      </c>
      <c r="AC1102" s="141">
        <f t="shared" si="1407"/>
        <v>0</v>
      </c>
      <c r="AD1102" s="141"/>
      <c r="AE1102" s="141">
        <f t="shared" ref="AE1102:AH1102" si="1408">AE1103+AE1104+AE1105+AE1107+AE1108</f>
        <v>0</v>
      </c>
      <c r="AF1102" s="141">
        <f t="shared" si="1408"/>
        <v>0</v>
      </c>
      <c r="AG1102" s="141">
        <f t="shared" si="1408"/>
        <v>0</v>
      </c>
      <c r="AH1102" s="141">
        <f t="shared" si="1408"/>
        <v>0</v>
      </c>
      <c r="AI1102" s="141"/>
      <c r="AJ1102" s="141">
        <f t="shared" ref="AJ1102:AM1102" si="1409">AJ1103+AJ1104+AJ1105+AJ1107+AJ1108</f>
        <v>0</v>
      </c>
      <c r="AK1102" s="141">
        <f t="shared" si="1409"/>
        <v>0</v>
      </c>
      <c r="AL1102" s="141">
        <f t="shared" si="1409"/>
        <v>0</v>
      </c>
      <c r="AM1102" s="141">
        <f t="shared" si="1409"/>
        <v>0</v>
      </c>
      <c r="AN1102" s="141"/>
      <c r="AO1102" s="141">
        <f t="shared" ref="AO1102:AR1102" si="1410">AO1103+AO1104+AO1105+AO1107+AO1108</f>
        <v>0</v>
      </c>
      <c r="AP1102" s="141">
        <f t="shared" si="1410"/>
        <v>0</v>
      </c>
      <c r="AQ1102" s="141">
        <f t="shared" si="1410"/>
        <v>0</v>
      </c>
      <c r="AR1102" s="141">
        <f t="shared" si="1410"/>
        <v>0</v>
      </c>
      <c r="AS1102" s="141"/>
      <c r="AT1102" s="141">
        <f t="shared" ref="AT1102:AW1102" si="1411">AT1103+AT1104+AT1105+AT1107+AT1108</f>
        <v>0</v>
      </c>
      <c r="AU1102" s="141">
        <f t="shared" si="1411"/>
        <v>0</v>
      </c>
      <c r="AV1102" s="141">
        <f t="shared" si="1411"/>
        <v>0</v>
      </c>
      <c r="AW1102" s="141">
        <f t="shared" si="1411"/>
        <v>0</v>
      </c>
      <c r="AX1102" s="141"/>
      <c r="AY1102" s="141">
        <f t="shared" ref="AY1102:AZ1102" si="1412">AY1103+AY1104+AY1105+AY1107+AY1108</f>
        <v>96.4</v>
      </c>
      <c r="AZ1102" s="141">
        <f t="shared" si="1412"/>
        <v>0</v>
      </c>
      <c r="BA1102" s="145"/>
      <c r="BB1102" s="289" t="s">
        <v>408</v>
      </c>
      <c r="BC1102" s="233"/>
    </row>
    <row r="1103" spans="1:55" ht="32.25" customHeight="1">
      <c r="A1103" s="288"/>
      <c r="B1103" s="287"/>
      <c r="C1103" s="287"/>
      <c r="D1103" s="146" t="s">
        <v>37</v>
      </c>
      <c r="E1103" s="141">
        <f t="shared" si="1399"/>
        <v>0</v>
      </c>
      <c r="F1103" s="141">
        <f t="shared" si="1400"/>
        <v>0</v>
      </c>
      <c r="G1103" s="145"/>
      <c r="H1103" s="141"/>
      <c r="I1103" s="141"/>
      <c r="J1103" s="145"/>
      <c r="K1103" s="141"/>
      <c r="L1103" s="141"/>
      <c r="M1103" s="145"/>
      <c r="N1103" s="141"/>
      <c r="O1103" s="141"/>
      <c r="P1103" s="145"/>
      <c r="Q1103" s="141"/>
      <c r="R1103" s="141"/>
      <c r="S1103" s="145"/>
      <c r="T1103" s="141"/>
      <c r="U1103" s="141"/>
      <c r="V1103" s="145"/>
      <c r="W1103" s="141"/>
      <c r="X1103" s="141"/>
      <c r="Y1103" s="145"/>
      <c r="Z1103" s="141"/>
      <c r="AA1103" s="141"/>
      <c r="AB1103" s="145"/>
      <c r="AC1103" s="145"/>
      <c r="AD1103" s="145"/>
      <c r="AE1103" s="141"/>
      <c r="AF1103" s="141"/>
      <c r="AG1103" s="145"/>
      <c r="AH1103" s="145"/>
      <c r="AI1103" s="145"/>
      <c r="AJ1103" s="141"/>
      <c r="AK1103" s="141"/>
      <c r="AL1103" s="145"/>
      <c r="AM1103" s="145"/>
      <c r="AN1103" s="145"/>
      <c r="AO1103" s="217"/>
      <c r="AP1103" s="141"/>
      <c r="AQ1103" s="145"/>
      <c r="AR1103" s="145"/>
      <c r="AS1103" s="145"/>
      <c r="AT1103" s="141"/>
      <c r="AU1103" s="141"/>
      <c r="AV1103" s="145"/>
      <c r="AW1103" s="145"/>
      <c r="AX1103" s="145"/>
      <c r="AY1103" s="141"/>
      <c r="AZ1103" s="145"/>
      <c r="BA1103" s="145"/>
      <c r="BB1103" s="290"/>
      <c r="BC1103" s="233"/>
    </row>
    <row r="1104" spans="1:55" ht="50.25" customHeight="1">
      <c r="A1104" s="288"/>
      <c r="B1104" s="287"/>
      <c r="C1104" s="287"/>
      <c r="D1104" s="168" t="s">
        <v>2</v>
      </c>
      <c r="E1104" s="228">
        <f t="shared" si="1399"/>
        <v>0</v>
      </c>
      <c r="F1104" s="211">
        <f t="shared" si="1400"/>
        <v>0</v>
      </c>
      <c r="G1104" s="145"/>
      <c r="H1104" s="141"/>
      <c r="I1104" s="141"/>
      <c r="J1104" s="145"/>
      <c r="K1104" s="141"/>
      <c r="L1104" s="141"/>
      <c r="M1104" s="145"/>
      <c r="N1104" s="141"/>
      <c r="O1104" s="141"/>
      <c r="P1104" s="145"/>
      <c r="Q1104" s="141"/>
      <c r="R1104" s="141"/>
      <c r="S1104" s="145"/>
      <c r="T1104" s="141"/>
      <c r="U1104" s="141"/>
      <c r="V1104" s="145"/>
      <c r="W1104" s="141"/>
      <c r="X1104" s="141"/>
      <c r="Y1104" s="145"/>
      <c r="Z1104" s="141"/>
      <c r="AA1104" s="141"/>
      <c r="AB1104" s="145"/>
      <c r="AC1104" s="145"/>
      <c r="AD1104" s="145"/>
      <c r="AE1104" s="141"/>
      <c r="AF1104" s="141"/>
      <c r="AG1104" s="145"/>
      <c r="AH1104" s="145"/>
      <c r="AI1104" s="145"/>
      <c r="AJ1104" s="141"/>
      <c r="AK1104" s="141"/>
      <c r="AL1104" s="145"/>
      <c r="AM1104" s="145"/>
      <c r="AN1104" s="145"/>
      <c r="AO1104" s="217"/>
      <c r="AP1104" s="141"/>
      <c r="AQ1104" s="145"/>
      <c r="AR1104" s="145"/>
      <c r="AS1104" s="145"/>
      <c r="AT1104" s="141"/>
      <c r="AU1104" s="141"/>
      <c r="AV1104" s="145"/>
      <c r="AW1104" s="145"/>
      <c r="AX1104" s="145"/>
      <c r="AY1104" s="217"/>
      <c r="AZ1104" s="145"/>
      <c r="BA1104" s="145"/>
      <c r="BB1104" s="290"/>
      <c r="BC1104" s="233"/>
    </row>
    <row r="1105" spans="1:55" ht="22.5" customHeight="1">
      <c r="A1105" s="288"/>
      <c r="B1105" s="287"/>
      <c r="C1105" s="287"/>
      <c r="D1105" s="232" t="s">
        <v>267</v>
      </c>
      <c r="E1105" s="141">
        <f>H1105+K1105+N1105+Q1105+T1105+W1105+Z1105+AE1105+AJ1105+AO1105+AT1105+AY1105</f>
        <v>87.2</v>
      </c>
      <c r="F1105" s="141">
        <f t="shared" si="1400"/>
        <v>0</v>
      </c>
      <c r="G1105" s="145"/>
      <c r="H1105" s="141"/>
      <c r="I1105" s="141"/>
      <c r="J1105" s="145"/>
      <c r="K1105" s="141"/>
      <c r="L1105" s="141"/>
      <c r="M1105" s="145"/>
      <c r="N1105" s="141"/>
      <c r="O1105" s="141"/>
      <c r="P1105" s="145"/>
      <c r="Q1105" s="141"/>
      <c r="R1105" s="141"/>
      <c r="S1105" s="145"/>
      <c r="T1105" s="141"/>
      <c r="U1105" s="141"/>
      <c r="V1105" s="145"/>
      <c r="W1105" s="141"/>
      <c r="X1105" s="141"/>
      <c r="Y1105" s="145"/>
      <c r="Z1105" s="141"/>
      <c r="AA1105" s="141"/>
      <c r="AB1105" s="145"/>
      <c r="AC1105" s="145"/>
      <c r="AD1105" s="145"/>
      <c r="AE1105" s="141"/>
      <c r="AF1105" s="141"/>
      <c r="AG1105" s="145"/>
      <c r="AH1105" s="145"/>
      <c r="AI1105" s="145"/>
      <c r="AJ1105" s="141"/>
      <c r="AK1105" s="141"/>
      <c r="AL1105" s="145"/>
      <c r="AM1105" s="145"/>
      <c r="AN1105" s="145"/>
      <c r="AO1105" s="217"/>
      <c r="AP1105" s="141"/>
      <c r="AQ1105" s="145"/>
      <c r="AR1105" s="145"/>
      <c r="AS1105" s="145"/>
      <c r="AT1105" s="141"/>
      <c r="AU1105" s="141"/>
      <c r="AV1105" s="145"/>
      <c r="AW1105" s="145"/>
      <c r="AX1105" s="145"/>
      <c r="AY1105" s="217">
        <v>87.2</v>
      </c>
      <c r="AZ1105" s="141"/>
      <c r="BA1105" s="145"/>
      <c r="BB1105" s="290"/>
      <c r="BC1105" s="233"/>
    </row>
    <row r="1106" spans="1:55" ht="82.5" customHeight="1">
      <c r="A1106" s="288"/>
      <c r="B1106" s="287"/>
      <c r="C1106" s="287"/>
      <c r="D1106" s="232" t="s">
        <v>273</v>
      </c>
      <c r="E1106" s="141">
        <f t="shared" ref="E1106:E1108" si="1413">H1106+K1106+N1106+Q1106+T1106+W1106+Z1106+AE1106+AJ1106+AO1106+AT1106+AY1106</f>
        <v>0</v>
      </c>
      <c r="F1106" s="141">
        <f t="shared" si="1400"/>
        <v>0</v>
      </c>
      <c r="G1106" s="145"/>
      <c r="H1106" s="141"/>
      <c r="I1106" s="141"/>
      <c r="J1106" s="145"/>
      <c r="K1106" s="141"/>
      <c r="L1106" s="141"/>
      <c r="M1106" s="145"/>
      <c r="N1106" s="141"/>
      <c r="O1106" s="141"/>
      <c r="P1106" s="145"/>
      <c r="Q1106" s="141"/>
      <c r="R1106" s="141"/>
      <c r="S1106" s="145"/>
      <c r="T1106" s="141"/>
      <c r="U1106" s="141"/>
      <c r="V1106" s="145"/>
      <c r="W1106" s="141"/>
      <c r="X1106" s="141"/>
      <c r="Y1106" s="145"/>
      <c r="Z1106" s="141"/>
      <c r="AA1106" s="141"/>
      <c r="AB1106" s="145"/>
      <c r="AC1106" s="145"/>
      <c r="AD1106" s="145"/>
      <c r="AE1106" s="141"/>
      <c r="AF1106" s="141"/>
      <c r="AG1106" s="145"/>
      <c r="AH1106" s="145"/>
      <c r="AI1106" s="145"/>
      <c r="AJ1106" s="141"/>
      <c r="AK1106" s="141"/>
      <c r="AL1106" s="145"/>
      <c r="AM1106" s="145"/>
      <c r="AN1106" s="145"/>
      <c r="AO1106" s="141"/>
      <c r="AP1106" s="141"/>
      <c r="AQ1106" s="145"/>
      <c r="AR1106" s="145"/>
      <c r="AS1106" s="145"/>
      <c r="AT1106" s="141"/>
      <c r="AU1106" s="141"/>
      <c r="AV1106" s="145"/>
      <c r="AW1106" s="145"/>
      <c r="AX1106" s="145"/>
      <c r="AY1106" s="145"/>
      <c r="AZ1106" s="145"/>
      <c r="BA1106" s="145"/>
      <c r="BB1106" s="290"/>
      <c r="BC1106" s="233"/>
    </row>
    <row r="1107" spans="1:55" ht="22.5" customHeight="1">
      <c r="A1107" s="288"/>
      <c r="B1107" s="287"/>
      <c r="C1107" s="287"/>
      <c r="D1107" s="232" t="s">
        <v>268</v>
      </c>
      <c r="E1107" s="141">
        <f t="shared" si="1413"/>
        <v>9.1999999999999993</v>
      </c>
      <c r="F1107" s="141">
        <f t="shared" si="1400"/>
        <v>0</v>
      </c>
      <c r="G1107" s="145"/>
      <c r="H1107" s="141"/>
      <c r="I1107" s="141"/>
      <c r="J1107" s="145"/>
      <c r="K1107" s="141"/>
      <c r="L1107" s="141"/>
      <c r="M1107" s="145"/>
      <c r="N1107" s="141"/>
      <c r="O1107" s="141"/>
      <c r="P1107" s="145"/>
      <c r="Q1107" s="141"/>
      <c r="R1107" s="141"/>
      <c r="S1107" s="145"/>
      <c r="T1107" s="141"/>
      <c r="U1107" s="141"/>
      <c r="V1107" s="145"/>
      <c r="W1107" s="141"/>
      <c r="X1107" s="141"/>
      <c r="Y1107" s="145"/>
      <c r="Z1107" s="141"/>
      <c r="AA1107" s="141"/>
      <c r="AB1107" s="145"/>
      <c r="AC1107" s="145"/>
      <c r="AD1107" s="145"/>
      <c r="AE1107" s="141"/>
      <c r="AF1107" s="141"/>
      <c r="AG1107" s="145"/>
      <c r="AH1107" s="145"/>
      <c r="AI1107" s="145"/>
      <c r="AJ1107" s="141"/>
      <c r="AK1107" s="141"/>
      <c r="AL1107" s="145"/>
      <c r="AM1107" s="145"/>
      <c r="AN1107" s="145"/>
      <c r="AO1107" s="141"/>
      <c r="AP1107" s="141"/>
      <c r="AQ1107" s="145"/>
      <c r="AR1107" s="145"/>
      <c r="AS1107" s="145"/>
      <c r="AT1107" s="141"/>
      <c r="AU1107" s="141"/>
      <c r="AV1107" s="145"/>
      <c r="AW1107" s="145"/>
      <c r="AX1107" s="145"/>
      <c r="AY1107" s="158">
        <v>9.1999999999999993</v>
      </c>
      <c r="AZ1107" s="145"/>
      <c r="BA1107" s="145"/>
      <c r="BB1107" s="290"/>
      <c r="BC1107" s="233"/>
    </row>
    <row r="1108" spans="1:55" ht="39" customHeight="1">
      <c r="A1108" s="288"/>
      <c r="B1108" s="287"/>
      <c r="C1108" s="287"/>
      <c r="D1108" s="233" t="s">
        <v>43</v>
      </c>
      <c r="E1108" s="141">
        <f t="shared" si="1413"/>
        <v>0</v>
      </c>
      <c r="F1108" s="141">
        <f t="shared" si="1400"/>
        <v>0</v>
      </c>
      <c r="G1108" s="145"/>
      <c r="H1108" s="141"/>
      <c r="I1108" s="141"/>
      <c r="J1108" s="145"/>
      <c r="K1108" s="141"/>
      <c r="L1108" s="141"/>
      <c r="M1108" s="145"/>
      <c r="N1108" s="141"/>
      <c r="O1108" s="141"/>
      <c r="P1108" s="145"/>
      <c r="Q1108" s="141"/>
      <c r="R1108" s="141"/>
      <c r="S1108" s="145"/>
      <c r="T1108" s="141"/>
      <c r="U1108" s="141"/>
      <c r="V1108" s="145"/>
      <c r="W1108" s="141"/>
      <c r="X1108" s="141"/>
      <c r="Y1108" s="145"/>
      <c r="Z1108" s="141"/>
      <c r="AA1108" s="141"/>
      <c r="AB1108" s="145"/>
      <c r="AC1108" s="145"/>
      <c r="AD1108" s="145"/>
      <c r="AE1108" s="141"/>
      <c r="AF1108" s="141"/>
      <c r="AG1108" s="145"/>
      <c r="AH1108" s="145"/>
      <c r="AI1108" s="145"/>
      <c r="AJ1108" s="141"/>
      <c r="AK1108" s="141"/>
      <c r="AL1108" s="145"/>
      <c r="AM1108" s="145"/>
      <c r="AN1108" s="145"/>
      <c r="AO1108" s="141"/>
      <c r="AP1108" s="141"/>
      <c r="AQ1108" s="145"/>
      <c r="AR1108" s="145"/>
      <c r="AS1108" s="145"/>
      <c r="AT1108" s="141"/>
      <c r="AU1108" s="141"/>
      <c r="AV1108" s="145"/>
      <c r="AW1108" s="145"/>
      <c r="AX1108" s="145"/>
      <c r="AY1108" s="145"/>
      <c r="AZ1108" s="145"/>
      <c r="BA1108" s="145"/>
      <c r="BB1108" s="291"/>
      <c r="BC1108" s="233"/>
    </row>
    <row r="1109" spans="1:55" ht="22.5" customHeight="1">
      <c r="A1109" s="288" t="s">
        <v>598</v>
      </c>
      <c r="B1109" s="287" t="s">
        <v>620</v>
      </c>
      <c r="C1109" s="287" t="s">
        <v>292</v>
      </c>
      <c r="D1109" s="148" t="s">
        <v>41</v>
      </c>
      <c r="E1109" s="141">
        <f t="shared" ref="E1109:E1111" si="1414">H1109+K1109+N1109+Q1109+T1109+W1109+Z1109+AE1109+AJ1109+AO1109+AT1109+AY1109</f>
        <v>200</v>
      </c>
      <c r="F1109" s="141">
        <f t="shared" ref="F1109:F1115" si="1415">I1109+L1109+O1109+R1109+U1109+X1109+AA1109+AF1109+AK1109+AP1109+AU1109+AZ1109</f>
        <v>0</v>
      </c>
      <c r="G1109" s="145"/>
      <c r="H1109" s="141">
        <f>H1110+H1111+H1112+H1114+H1115</f>
        <v>0</v>
      </c>
      <c r="I1109" s="141">
        <f t="shared" ref="I1109" si="1416">I1110+I1111+I1112+I1114+I1115</f>
        <v>0</v>
      </c>
      <c r="J1109" s="141"/>
      <c r="K1109" s="141">
        <f t="shared" ref="K1109:L1109" si="1417">K1110+K1111+K1112+K1114+K1115</f>
        <v>0</v>
      </c>
      <c r="L1109" s="141">
        <f t="shared" si="1417"/>
        <v>0</v>
      </c>
      <c r="M1109" s="141"/>
      <c r="N1109" s="141">
        <f t="shared" ref="N1109:O1109" si="1418">N1110+N1111+N1112+N1114+N1115</f>
        <v>0</v>
      </c>
      <c r="O1109" s="141">
        <f t="shared" si="1418"/>
        <v>0</v>
      </c>
      <c r="P1109" s="141"/>
      <c r="Q1109" s="141">
        <f t="shared" ref="Q1109:R1109" si="1419">Q1110+Q1111+Q1112+Q1114+Q1115</f>
        <v>0</v>
      </c>
      <c r="R1109" s="141">
        <f t="shared" si="1419"/>
        <v>0</v>
      </c>
      <c r="S1109" s="141"/>
      <c r="T1109" s="141">
        <f t="shared" ref="T1109:U1109" si="1420">T1110+T1111+T1112+T1114+T1115</f>
        <v>0</v>
      </c>
      <c r="U1109" s="141">
        <f t="shared" si="1420"/>
        <v>0</v>
      </c>
      <c r="V1109" s="141"/>
      <c r="W1109" s="141">
        <f t="shared" ref="W1109:X1109" si="1421">W1110+W1111+W1112+W1114+W1115</f>
        <v>0</v>
      </c>
      <c r="X1109" s="141">
        <f t="shared" si="1421"/>
        <v>0</v>
      </c>
      <c r="Y1109" s="141"/>
      <c r="Z1109" s="141">
        <f t="shared" ref="Z1109:AC1109" si="1422">Z1110+Z1111+Z1112+Z1114+Z1115</f>
        <v>0</v>
      </c>
      <c r="AA1109" s="141">
        <f t="shared" si="1422"/>
        <v>0</v>
      </c>
      <c r="AB1109" s="141">
        <f t="shared" si="1422"/>
        <v>0</v>
      </c>
      <c r="AC1109" s="141">
        <f t="shared" si="1422"/>
        <v>0</v>
      </c>
      <c r="AD1109" s="141"/>
      <c r="AE1109" s="141">
        <f t="shared" ref="AE1109:AH1109" si="1423">AE1110+AE1111+AE1112+AE1114+AE1115</f>
        <v>0</v>
      </c>
      <c r="AF1109" s="141">
        <f t="shared" si="1423"/>
        <v>0</v>
      </c>
      <c r="AG1109" s="141">
        <f t="shared" si="1423"/>
        <v>0</v>
      </c>
      <c r="AH1109" s="141">
        <f t="shared" si="1423"/>
        <v>0</v>
      </c>
      <c r="AI1109" s="141"/>
      <c r="AJ1109" s="141">
        <f t="shared" ref="AJ1109:AM1109" si="1424">AJ1110+AJ1111+AJ1112+AJ1114+AJ1115</f>
        <v>0</v>
      </c>
      <c r="AK1109" s="141">
        <f t="shared" si="1424"/>
        <v>0</v>
      </c>
      <c r="AL1109" s="141">
        <f t="shared" si="1424"/>
        <v>0</v>
      </c>
      <c r="AM1109" s="141">
        <f t="shared" si="1424"/>
        <v>0</v>
      </c>
      <c r="AN1109" s="141"/>
      <c r="AO1109" s="141">
        <f t="shared" ref="AO1109:AR1109" si="1425">AO1110+AO1111+AO1112+AO1114+AO1115</f>
        <v>0</v>
      </c>
      <c r="AP1109" s="141">
        <f t="shared" si="1425"/>
        <v>0</v>
      </c>
      <c r="AQ1109" s="141">
        <f t="shared" si="1425"/>
        <v>0</v>
      </c>
      <c r="AR1109" s="141">
        <f t="shared" si="1425"/>
        <v>0</v>
      </c>
      <c r="AS1109" s="141"/>
      <c r="AT1109" s="141">
        <f t="shared" ref="AT1109:AW1109" si="1426">AT1110+AT1111+AT1112+AT1114+AT1115</f>
        <v>0</v>
      </c>
      <c r="AU1109" s="141">
        <f t="shared" si="1426"/>
        <v>0</v>
      </c>
      <c r="AV1109" s="141">
        <f t="shared" si="1426"/>
        <v>0</v>
      </c>
      <c r="AW1109" s="141">
        <f t="shared" si="1426"/>
        <v>0</v>
      </c>
      <c r="AX1109" s="141"/>
      <c r="AY1109" s="141">
        <f t="shared" ref="AY1109:AZ1109" si="1427">AY1110+AY1111+AY1112+AY1114+AY1115</f>
        <v>200</v>
      </c>
      <c r="AZ1109" s="141">
        <f t="shared" si="1427"/>
        <v>0</v>
      </c>
      <c r="BA1109" s="145"/>
      <c r="BB1109" s="289" t="s">
        <v>408</v>
      </c>
      <c r="BC1109" s="233"/>
    </row>
    <row r="1110" spans="1:55" ht="32.25" customHeight="1">
      <c r="A1110" s="288"/>
      <c r="B1110" s="287"/>
      <c r="C1110" s="287"/>
      <c r="D1110" s="146" t="s">
        <v>37</v>
      </c>
      <c r="E1110" s="141">
        <f t="shared" si="1414"/>
        <v>0</v>
      </c>
      <c r="F1110" s="141">
        <f t="shared" si="1415"/>
        <v>0</v>
      </c>
      <c r="G1110" s="145"/>
      <c r="H1110" s="141"/>
      <c r="I1110" s="141"/>
      <c r="J1110" s="145"/>
      <c r="K1110" s="141"/>
      <c r="L1110" s="141"/>
      <c r="M1110" s="145"/>
      <c r="N1110" s="141"/>
      <c r="O1110" s="141"/>
      <c r="P1110" s="145"/>
      <c r="Q1110" s="141"/>
      <c r="R1110" s="141"/>
      <c r="S1110" s="145"/>
      <c r="T1110" s="141"/>
      <c r="U1110" s="141"/>
      <c r="V1110" s="145"/>
      <c r="W1110" s="141"/>
      <c r="X1110" s="141"/>
      <c r="Y1110" s="145"/>
      <c r="Z1110" s="141"/>
      <c r="AA1110" s="141"/>
      <c r="AB1110" s="145"/>
      <c r="AC1110" s="145"/>
      <c r="AD1110" s="145"/>
      <c r="AE1110" s="141"/>
      <c r="AF1110" s="141"/>
      <c r="AG1110" s="145"/>
      <c r="AH1110" s="145"/>
      <c r="AI1110" s="145"/>
      <c r="AJ1110" s="141"/>
      <c r="AK1110" s="141"/>
      <c r="AL1110" s="145"/>
      <c r="AM1110" s="145"/>
      <c r="AN1110" s="145"/>
      <c r="AO1110" s="217"/>
      <c r="AP1110" s="141"/>
      <c r="AQ1110" s="145"/>
      <c r="AR1110" s="145"/>
      <c r="AS1110" s="145"/>
      <c r="AT1110" s="141"/>
      <c r="AU1110" s="141"/>
      <c r="AV1110" s="145"/>
      <c r="AW1110" s="145"/>
      <c r="AX1110" s="145"/>
      <c r="AY1110" s="141"/>
      <c r="AZ1110" s="145"/>
      <c r="BA1110" s="145"/>
      <c r="BB1110" s="290"/>
      <c r="BC1110" s="233"/>
    </row>
    <row r="1111" spans="1:55" ht="50.25" customHeight="1">
      <c r="A1111" s="288"/>
      <c r="B1111" s="287"/>
      <c r="C1111" s="287"/>
      <c r="D1111" s="168" t="s">
        <v>2</v>
      </c>
      <c r="E1111" s="228">
        <f t="shared" si="1414"/>
        <v>0</v>
      </c>
      <c r="F1111" s="211">
        <f t="shared" si="1415"/>
        <v>0</v>
      </c>
      <c r="G1111" s="145"/>
      <c r="H1111" s="141"/>
      <c r="I1111" s="141"/>
      <c r="J1111" s="145"/>
      <c r="K1111" s="141"/>
      <c r="L1111" s="141"/>
      <c r="M1111" s="145"/>
      <c r="N1111" s="141"/>
      <c r="O1111" s="141"/>
      <c r="P1111" s="145"/>
      <c r="Q1111" s="141"/>
      <c r="R1111" s="141"/>
      <c r="S1111" s="145"/>
      <c r="T1111" s="141"/>
      <c r="U1111" s="141"/>
      <c r="V1111" s="145"/>
      <c r="W1111" s="141"/>
      <c r="X1111" s="141"/>
      <c r="Y1111" s="145"/>
      <c r="Z1111" s="141"/>
      <c r="AA1111" s="141"/>
      <c r="AB1111" s="145"/>
      <c r="AC1111" s="145"/>
      <c r="AD1111" s="145"/>
      <c r="AE1111" s="141"/>
      <c r="AF1111" s="141"/>
      <c r="AG1111" s="145"/>
      <c r="AH1111" s="145"/>
      <c r="AI1111" s="145"/>
      <c r="AJ1111" s="141"/>
      <c r="AK1111" s="141"/>
      <c r="AL1111" s="145"/>
      <c r="AM1111" s="145"/>
      <c r="AN1111" s="145"/>
      <c r="AO1111" s="217"/>
      <c r="AP1111" s="141"/>
      <c r="AQ1111" s="145"/>
      <c r="AR1111" s="145"/>
      <c r="AS1111" s="145"/>
      <c r="AT1111" s="141"/>
      <c r="AU1111" s="141"/>
      <c r="AV1111" s="145"/>
      <c r="AW1111" s="145"/>
      <c r="AX1111" s="145"/>
      <c r="AY1111" s="217"/>
      <c r="AZ1111" s="145"/>
      <c r="BA1111" s="145"/>
      <c r="BB1111" s="290"/>
      <c r="BC1111" s="233"/>
    </row>
    <row r="1112" spans="1:55" ht="22.5" customHeight="1">
      <c r="A1112" s="288"/>
      <c r="B1112" s="287"/>
      <c r="C1112" s="287"/>
      <c r="D1112" s="232" t="s">
        <v>267</v>
      </c>
      <c r="E1112" s="141">
        <f>H1112+K1112+N1112+Q1112+T1112+W1112+Z1112+AE1112+AJ1112+AO1112+AT1112+AY1112</f>
        <v>160</v>
      </c>
      <c r="F1112" s="141">
        <f t="shared" si="1415"/>
        <v>0</v>
      </c>
      <c r="G1112" s="145"/>
      <c r="H1112" s="141"/>
      <c r="I1112" s="141"/>
      <c r="J1112" s="145"/>
      <c r="K1112" s="141"/>
      <c r="L1112" s="141"/>
      <c r="M1112" s="145"/>
      <c r="N1112" s="141"/>
      <c r="O1112" s="141"/>
      <c r="P1112" s="145"/>
      <c r="Q1112" s="141"/>
      <c r="R1112" s="141"/>
      <c r="S1112" s="145"/>
      <c r="T1112" s="141"/>
      <c r="U1112" s="141"/>
      <c r="V1112" s="145"/>
      <c r="W1112" s="141"/>
      <c r="X1112" s="141"/>
      <c r="Y1112" s="145"/>
      <c r="Z1112" s="141"/>
      <c r="AA1112" s="141"/>
      <c r="AB1112" s="145"/>
      <c r="AC1112" s="145"/>
      <c r="AD1112" s="145"/>
      <c r="AE1112" s="141"/>
      <c r="AF1112" s="141"/>
      <c r="AG1112" s="145"/>
      <c r="AH1112" s="145"/>
      <c r="AI1112" s="145"/>
      <c r="AJ1112" s="141"/>
      <c r="AK1112" s="141"/>
      <c r="AL1112" s="145"/>
      <c r="AM1112" s="145"/>
      <c r="AN1112" s="145"/>
      <c r="AO1112" s="217"/>
      <c r="AP1112" s="141"/>
      <c r="AQ1112" s="145"/>
      <c r="AR1112" s="145"/>
      <c r="AS1112" s="145"/>
      <c r="AT1112" s="141"/>
      <c r="AU1112" s="141"/>
      <c r="AV1112" s="145"/>
      <c r="AW1112" s="145"/>
      <c r="AX1112" s="145"/>
      <c r="AY1112" s="217">
        <v>160</v>
      </c>
      <c r="AZ1112" s="141"/>
      <c r="BA1112" s="145"/>
      <c r="BB1112" s="290"/>
      <c r="BC1112" s="233"/>
    </row>
    <row r="1113" spans="1:55" ht="82.5" customHeight="1">
      <c r="A1113" s="288"/>
      <c r="B1113" s="287"/>
      <c r="C1113" s="287"/>
      <c r="D1113" s="232" t="s">
        <v>273</v>
      </c>
      <c r="E1113" s="141">
        <f t="shared" ref="E1113:E1115" si="1428">H1113+K1113+N1113+Q1113+T1113+W1113+Z1113+AE1113+AJ1113+AO1113+AT1113+AY1113</f>
        <v>0</v>
      </c>
      <c r="F1113" s="141">
        <f t="shared" si="1415"/>
        <v>0</v>
      </c>
      <c r="G1113" s="145"/>
      <c r="H1113" s="141"/>
      <c r="I1113" s="141"/>
      <c r="J1113" s="145"/>
      <c r="K1113" s="141"/>
      <c r="L1113" s="141"/>
      <c r="M1113" s="145"/>
      <c r="N1113" s="141"/>
      <c r="O1113" s="141"/>
      <c r="P1113" s="145"/>
      <c r="Q1113" s="141"/>
      <c r="R1113" s="141"/>
      <c r="S1113" s="145"/>
      <c r="T1113" s="141"/>
      <c r="U1113" s="141"/>
      <c r="V1113" s="145"/>
      <c r="W1113" s="141"/>
      <c r="X1113" s="141"/>
      <c r="Y1113" s="145"/>
      <c r="Z1113" s="141"/>
      <c r="AA1113" s="141"/>
      <c r="AB1113" s="145"/>
      <c r="AC1113" s="145"/>
      <c r="AD1113" s="145"/>
      <c r="AE1113" s="141"/>
      <c r="AF1113" s="141"/>
      <c r="AG1113" s="145"/>
      <c r="AH1113" s="145"/>
      <c r="AI1113" s="145"/>
      <c r="AJ1113" s="141"/>
      <c r="AK1113" s="141"/>
      <c r="AL1113" s="145"/>
      <c r="AM1113" s="145"/>
      <c r="AN1113" s="145"/>
      <c r="AO1113" s="141"/>
      <c r="AP1113" s="141"/>
      <c r="AQ1113" s="145"/>
      <c r="AR1113" s="145"/>
      <c r="AS1113" s="145"/>
      <c r="AT1113" s="141"/>
      <c r="AU1113" s="141"/>
      <c r="AV1113" s="145"/>
      <c r="AW1113" s="145"/>
      <c r="AX1113" s="145"/>
      <c r="AY1113" s="145"/>
      <c r="AZ1113" s="145"/>
      <c r="BA1113" s="145"/>
      <c r="BB1113" s="290"/>
      <c r="BC1113" s="233"/>
    </row>
    <row r="1114" spans="1:55" ht="22.5" customHeight="1">
      <c r="A1114" s="288"/>
      <c r="B1114" s="287"/>
      <c r="C1114" s="287"/>
      <c r="D1114" s="232" t="s">
        <v>268</v>
      </c>
      <c r="E1114" s="141">
        <f t="shared" si="1428"/>
        <v>40</v>
      </c>
      <c r="F1114" s="141">
        <f t="shared" si="1415"/>
        <v>0</v>
      </c>
      <c r="G1114" s="145"/>
      <c r="H1114" s="141"/>
      <c r="I1114" s="141"/>
      <c r="J1114" s="145"/>
      <c r="K1114" s="141"/>
      <c r="L1114" s="141"/>
      <c r="M1114" s="145"/>
      <c r="N1114" s="141"/>
      <c r="O1114" s="141"/>
      <c r="P1114" s="145"/>
      <c r="Q1114" s="141"/>
      <c r="R1114" s="141"/>
      <c r="S1114" s="145"/>
      <c r="T1114" s="141"/>
      <c r="U1114" s="141"/>
      <c r="V1114" s="145"/>
      <c r="W1114" s="141"/>
      <c r="X1114" s="141"/>
      <c r="Y1114" s="145"/>
      <c r="Z1114" s="141"/>
      <c r="AA1114" s="141"/>
      <c r="AB1114" s="145"/>
      <c r="AC1114" s="145"/>
      <c r="AD1114" s="145"/>
      <c r="AE1114" s="141"/>
      <c r="AF1114" s="141"/>
      <c r="AG1114" s="145"/>
      <c r="AH1114" s="145"/>
      <c r="AI1114" s="145"/>
      <c r="AJ1114" s="141"/>
      <c r="AK1114" s="141"/>
      <c r="AL1114" s="145"/>
      <c r="AM1114" s="145"/>
      <c r="AN1114" s="145"/>
      <c r="AO1114" s="141"/>
      <c r="AP1114" s="141"/>
      <c r="AQ1114" s="145"/>
      <c r="AR1114" s="145"/>
      <c r="AS1114" s="145"/>
      <c r="AT1114" s="141"/>
      <c r="AU1114" s="141"/>
      <c r="AV1114" s="145"/>
      <c r="AW1114" s="145"/>
      <c r="AX1114" s="145"/>
      <c r="AY1114" s="158">
        <v>40</v>
      </c>
      <c r="AZ1114" s="145"/>
      <c r="BA1114" s="145"/>
      <c r="BB1114" s="290"/>
      <c r="BC1114" s="233"/>
    </row>
    <row r="1115" spans="1:55" ht="31.2">
      <c r="A1115" s="288"/>
      <c r="B1115" s="287"/>
      <c r="C1115" s="287"/>
      <c r="D1115" s="233" t="s">
        <v>43</v>
      </c>
      <c r="E1115" s="141">
        <f t="shared" si="1428"/>
        <v>0</v>
      </c>
      <c r="F1115" s="141">
        <f t="shared" si="1415"/>
        <v>0</v>
      </c>
      <c r="G1115" s="145"/>
      <c r="H1115" s="141"/>
      <c r="I1115" s="141"/>
      <c r="J1115" s="145"/>
      <c r="K1115" s="141"/>
      <c r="L1115" s="141"/>
      <c r="M1115" s="145"/>
      <c r="N1115" s="141"/>
      <c r="O1115" s="141"/>
      <c r="P1115" s="145"/>
      <c r="Q1115" s="141"/>
      <c r="R1115" s="141"/>
      <c r="S1115" s="145"/>
      <c r="T1115" s="141"/>
      <c r="U1115" s="141"/>
      <c r="V1115" s="145"/>
      <c r="W1115" s="141"/>
      <c r="X1115" s="141"/>
      <c r="Y1115" s="145"/>
      <c r="Z1115" s="141"/>
      <c r="AA1115" s="141"/>
      <c r="AB1115" s="145"/>
      <c r="AC1115" s="145"/>
      <c r="AD1115" s="145"/>
      <c r="AE1115" s="141"/>
      <c r="AF1115" s="141"/>
      <c r="AG1115" s="145"/>
      <c r="AH1115" s="145"/>
      <c r="AI1115" s="145"/>
      <c r="AJ1115" s="141"/>
      <c r="AK1115" s="141"/>
      <c r="AL1115" s="145"/>
      <c r="AM1115" s="145"/>
      <c r="AN1115" s="145"/>
      <c r="AO1115" s="141"/>
      <c r="AP1115" s="141"/>
      <c r="AQ1115" s="145"/>
      <c r="AR1115" s="145"/>
      <c r="AS1115" s="145"/>
      <c r="AT1115" s="141"/>
      <c r="AU1115" s="141"/>
      <c r="AV1115" s="145"/>
      <c r="AW1115" s="145"/>
      <c r="AX1115" s="145"/>
      <c r="AY1115" s="145"/>
      <c r="AZ1115" s="145"/>
      <c r="BA1115" s="145"/>
      <c r="BB1115" s="291"/>
      <c r="BC1115" s="233"/>
    </row>
    <row r="1116" spans="1:55" ht="22.5" customHeight="1">
      <c r="A1116" s="288" t="s">
        <v>599</v>
      </c>
      <c r="B1116" s="287" t="s">
        <v>621</v>
      </c>
      <c r="C1116" s="287" t="s">
        <v>292</v>
      </c>
      <c r="D1116" s="148" t="s">
        <v>41</v>
      </c>
      <c r="E1116" s="141">
        <f t="shared" ref="E1116:E1118" si="1429">H1116+K1116+N1116+Q1116+T1116+W1116+Z1116+AE1116+AJ1116+AO1116+AT1116+AY1116</f>
        <v>200</v>
      </c>
      <c r="F1116" s="141">
        <f t="shared" ref="F1116:F1122" si="1430">I1116+L1116+O1116+R1116+U1116+X1116+AA1116+AF1116+AK1116+AP1116+AU1116+AZ1116</f>
        <v>0</v>
      </c>
      <c r="G1116" s="145"/>
      <c r="H1116" s="141">
        <f>H1117+H1118+H1119+H1121+H1122</f>
        <v>0</v>
      </c>
      <c r="I1116" s="141">
        <f t="shared" ref="I1116" si="1431">I1117+I1118+I1119+I1121+I1122</f>
        <v>0</v>
      </c>
      <c r="J1116" s="141"/>
      <c r="K1116" s="141">
        <f t="shared" ref="K1116:L1116" si="1432">K1117+K1118+K1119+K1121+K1122</f>
        <v>0</v>
      </c>
      <c r="L1116" s="141">
        <f t="shared" si="1432"/>
        <v>0</v>
      </c>
      <c r="M1116" s="141"/>
      <c r="N1116" s="141">
        <f t="shared" ref="N1116:O1116" si="1433">N1117+N1118+N1119+N1121+N1122</f>
        <v>0</v>
      </c>
      <c r="O1116" s="141">
        <f t="shared" si="1433"/>
        <v>0</v>
      </c>
      <c r="P1116" s="141"/>
      <c r="Q1116" s="141">
        <f t="shared" ref="Q1116:R1116" si="1434">Q1117+Q1118+Q1119+Q1121+Q1122</f>
        <v>0</v>
      </c>
      <c r="R1116" s="141">
        <f t="shared" si="1434"/>
        <v>0</v>
      </c>
      <c r="S1116" s="141"/>
      <c r="T1116" s="141">
        <f t="shared" ref="T1116:U1116" si="1435">T1117+T1118+T1119+T1121+T1122</f>
        <v>0</v>
      </c>
      <c r="U1116" s="141">
        <f t="shared" si="1435"/>
        <v>0</v>
      </c>
      <c r="V1116" s="141"/>
      <c r="W1116" s="141">
        <f t="shared" ref="W1116:X1116" si="1436">W1117+W1118+W1119+W1121+W1122</f>
        <v>0</v>
      </c>
      <c r="X1116" s="141">
        <f t="shared" si="1436"/>
        <v>0</v>
      </c>
      <c r="Y1116" s="141"/>
      <c r="Z1116" s="141">
        <f t="shared" ref="Z1116:AC1116" si="1437">Z1117+Z1118+Z1119+Z1121+Z1122</f>
        <v>0</v>
      </c>
      <c r="AA1116" s="141">
        <f t="shared" si="1437"/>
        <v>0</v>
      </c>
      <c r="AB1116" s="141">
        <f t="shared" si="1437"/>
        <v>0</v>
      </c>
      <c r="AC1116" s="141">
        <f t="shared" si="1437"/>
        <v>0</v>
      </c>
      <c r="AD1116" s="141"/>
      <c r="AE1116" s="141">
        <f t="shared" ref="AE1116:AH1116" si="1438">AE1117+AE1118+AE1119+AE1121+AE1122</f>
        <v>0</v>
      </c>
      <c r="AF1116" s="141">
        <f t="shared" si="1438"/>
        <v>0</v>
      </c>
      <c r="AG1116" s="141">
        <f t="shared" si="1438"/>
        <v>0</v>
      </c>
      <c r="AH1116" s="141">
        <f t="shared" si="1438"/>
        <v>0</v>
      </c>
      <c r="AI1116" s="141"/>
      <c r="AJ1116" s="141">
        <f t="shared" ref="AJ1116:AM1116" si="1439">AJ1117+AJ1118+AJ1119+AJ1121+AJ1122</f>
        <v>0</v>
      </c>
      <c r="AK1116" s="141">
        <f t="shared" si="1439"/>
        <v>0</v>
      </c>
      <c r="AL1116" s="141">
        <f t="shared" si="1439"/>
        <v>0</v>
      </c>
      <c r="AM1116" s="141">
        <f t="shared" si="1439"/>
        <v>0</v>
      </c>
      <c r="AN1116" s="141"/>
      <c r="AO1116" s="141">
        <f t="shared" ref="AO1116:AR1116" si="1440">AO1117+AO1118+AO1119+AO1121+AO1122</f>
        <v>0</v>
      </c>
      <c r="AP1116" s="141">
        <f t="shared" si="1440"/>
        <v>0</v>
      </c>
      <c r="AQ1116" s="141">
        <f t="shared" si="1440"/>
        <v>0</v>
      </c>
      <c r="AR1116" s="141">
        <f t="shared" si="1440"/>
        <v>0</v>
      </c>
      <c r="AS1116" s="141"/>
      <c r="AT1116" s="141">
        <f t="shared" ref="AT1116:AW1116" si="1441">AT1117+AT1118+AT1119+AT1121+AT1122</f>
        <v>0</v>
      </c>
      <c r="AU1116" s="141">
        <f t="shared" si="1441"/>
        <v>0</v>
      </c>
      <c r="AV1116" s="141">
        <f t="shared" si="1441"/>
        <v>0</v>
      </c>
      <c r="AW1116" s="141">
        <f t="shared" si="1441"/>
        <v>0</v>
      </c>
      <c r="AX1116" s="141"/>
      <c r="AY1116" s="141">
        <f t="shared" ref="AY1116:AZ1116" si="1442">AY1117+AY1118+AY1119+AY1121+AY1122</f>
        <v>200</v>
      </c>
      <c r="AZ1116" s="141">
        <f t="shared" si="1442"/>
        <v>0</v>
      </c>
      <c r="BA1116" s="145"/>
      <c r="BB1116" s="289" t="s">
        <v>408</v>
      </c>
      <c r="BC1116" s="233"/>
    </row>
    <row r="1117" spans="1:55" ht="32.25" customHeight="1">
      <c r="A1117" s="288"/>
      <c r="B1117" s="287"/>
      <c r="C1117" s="287"/>
      <c r="D1117" s="146" t="s">
        <v>37</v>
      </c>
      <c r="E1117" s="141">
        <f t="shared" si="1429"/>
        <v>0</v>
      </c>
      <c r="F1117" s="141">
        <f t="shared" si="1430"/>
        <v>0</v>
      </c>
      <c r="G1117" s="145"/>
      <c r="H1117" s="141"/>
      <c r="I1117" s="141"/>
      <c r="J1117" s="145"/>
      <c r="K1117" s="141"/>
      <c r="L1117" s="141"/>
      <c r="M1117" s="145"/>
      <c r="N1117" s="141"/>
      <c r="O1117" s="141"/>
      <c r="P1117" s="145"/>
      <c r="Q1117" s="141"/>
      <c r="R1117" s="141"/>
      <c r="S1117" s="145"/>
      <c r="T1117" s="141"/>
      <c r="U1117" s="141"/>
      <c r="V1117" s="145"/>
      <c r="W1117" s="141"/>
      <c r="X1117" s="141"/>
      <c r="Y1117" s="145"/>
      <c r="Z1117" s="141"/>
      <c r="AA1117" s="141"/>
      <c r="AB1117" s="145"/>
      <c r="AC1117" s="145"/>
      <c r="AD1117" s="145"/>
      <c r="AE1117" s="141"/>
      <c r="AF1117" s="141"/>
      <c r="AG1117" s="145"/>
      <c r="AH1117" s="145"/>
      <c r="AI1117" s="145"/>
      <c r="AJ1117" s="141"/>
      <c r="AK1117" s="141"/>
      <c r="AL1117" s="145"/>
      <c r="AM1117" s="145"/>
      <c r="AN1117" s="145"/>
      <c r="AO1117" s="217"/>
      <c r="AP1117" s="141"/>
      <c r="AQ1117" s="145"/>
      <c r="AR1117" s="145"/>
      <c r="AS1117" s="145"/>
      <c r="AT1117" s="141"/>
      <c r="AU1117" s="141"/>
      <c r="AV1117" s="145"/>
      <c r="AW1117" s="145"/>
      <c r="AX1117" s="145"/>
      <c r="AY1117" s="141"/>
      <c r="AZ1117" s="145"/>
      <c r="BA1117" s="145"/>
      <c r="BB1117" s="290"/>
      <c r="BC1117" s="233"/>
    </row>
    <row r="1118" spans="1:55" ht="50.25" customHeight="1">
      <c r="A1118" s="288"/>
      <c r="B1118" s="287"/>
      <c r="C1118" s="287"/>
      <c r="D1118" s="168" t="s">
        <v>2</v>
      </c>
      <c r="E1118" s="228">
        <f t="shared" si="1429"/>
        <v>0</v>
      </c>
      <c r="F1118" s="211">
        <f t="shared" si="1430"/>
        <v>0</v>
      </c>
      <c r="G1118" s="145"/>
      <c r="H1118" s="141"/>
      <c r="I1118" s="141"/>
      <c r="J1118" s="145"/>
      <c r="K1118" s="141"/>
      <c r="L1118" s="141"/>
      <c r="M1118" s="145"/>
      <c r="N1118" s="141"/>
      <c r="O1118" s="141"/>
      <c r="P1118" s="145"/>
      <c r="Q1118" s="141"/>
      <c r="R1118" s="141"/>
      <c r="S1118" s="145"/>
      <c r="T1118" s="141"/>
      <c r="U1118" s="141"/>
      <c r="V1118" s="145"/>
      <c r="W1118" s="141"/>
      <c r="X1118" s="141"/>
      <c r="Y1118" s="145"/>
      <c r="Z1118" s="141"/>
      <c r="AA1118" s="141"/>
      <c r="AB1118" s="145"/>
      <c r="AC1118" s="145"/>
      <c r="AD1118" s="145"/>
      <c r="AE1118" s="141"/>
      <c r="AF1118" s="141"/>
      <c r="AG1118" s="145"/>
      <c r="AH1118" s="145"/>
      <c r="AI1118" s="145"/>
      <c r="AJ1118" s="141"/>
      <c r="AK1118" s="141"/>
      <c r="AL1118" s="145"/>
      <c r="AM1118" s="145"/>
      <c r="AN1118" s="145"/>
      <c r="AO1118" s="217"/>
      <c r="AP1118" s="141"/>
      <c r="AQ1118" s="145"/>
      <c r="AR1118" s="145"/>
      <c r="AS1118" s="145"/>
      <c r="AT1118" s="141"/>
      <c r="AU1118" s="141"/>
      <c r="AV1118" s="145"/>
      <c r="AW1118" s="145"/>
      <c r="AX1118" s="145"/>
      <c r="AY1118" s="217"/>
      <c r="AZ1118" s="145"/>
      <c r="BA1118" s="145"/>
      <c r="BB1118" s="290"/>
      <c r="BC1118" s="233"/>
    </row>
    <row r="1119" spans="1:55" ht="22.5" customHeight="1">
      <c r="A1119" s="288"/>
      <c r="B1119" s="287"/>
      <c r="C1119" s="287"/>
      <c r="D1119" s="232" t="s">
        <v>267</v>
      </c>
      <c r="E1119" s="141">
        <f>H1119+K1119+N1119+Q1119+T1119+W1119+Z1119+AE1119+AJ1119+AO1119+AT1119+AY1119</f>
        <v>160</v>
      </c>
      <c r="F1119" s="141">
        <f t="shared" si="1430"/>
        <v>0</v>
      </c>
      <c r="G1119" s="145"/>
      <c r="H1119" s="141"/>
      <c r="I1119" s="141"/>
      <c r="J1119" s="145"/>
      <c r="K1119" s="141"/>
      <c r="L1119" s="141"/>
      <c r="M1119" s="145"/>
      <c r="N1119" s="141"/>
      <c r="O1119" s="141"/>
      <c r="P1119" s="145"/>
      <c r="Q1119" s="141"/>
      <c r="R1119" s="141"/>
      <c r="S1119" s="145"/>
      <c r="T1119" s="141"/>
      <c r="U1119" s="141"/>
      <c r="V1119" s="145"/>
      <c r="W1119" s="141"/>
      <c r="X1119" s="141"/>
      <c r="Y1119" s="145"/>
      <c r="Z1119" s="141"/>
      <c r="AA1119" s="141"/>
      <c r="AB1119" s="145"/>
      <c r="AC1119" s="145"/>
      <c r="AD1119" s="145"/>
      <c r="AE1119" s="141"/>
      <c r="AF1119" s="141"/>
      <c r="AG1119" s="145"/>
      <c r="AH1119" s="145"/>
      <c r="AI1119" s="145"/>
      <c r="AJ1119" s="141"/>
      <c r="AK1119" s="141"/>
      <c r="AL1119" s="145"/>
      <c r="AM1119" s="145"/>
      <c r="AN1119" s="145"/>
      <c r="AO1119" s="217"/>
      <c r="AP1119" s="141"/>
      <c r="AQ1119" s="145"/>
      <c r="AR1119" s="145"/>
      <c r="AS1119" s="145"/>
      <c r="AT1119" s="141"/>
      <c r="AU1119" s="141"/>
      <c r="AV1119" s="145"/>
      <c r="AW1119" s="145"/>
      <c r="AX1119" s="145"/>
      <c r="AY1119" s="217">
        <v>160</v>
      </c>
      <c r="AZ1119" s="141"/>
      <c r="BA1119" s="145"/>
      <c r="BB1119" s="290"/>
      <c r="BC1119" s="233"/>
    </row>
    <row r="1120" spans="1:55" ht="82.5" customHeight="1">
      <c r="A1120" s="288"/>
      <c r="B1120" s="287"/>
      <c r="C1120" s="287"/>
      <c r="D1120" s="232" t="s">
        <v>273</v>
      </c>
      <c r="E1120" s="141">
        <f t="shared" ref="E1120:E1122" si="1443">H1120+K1120+N1120+Q1120+T1120+W1120+Z1120+AE1120+AJ1120+AO1120+AT1120+AY1120</f>
        <v>0</v>
      </c>
      <c r="F1120" s="141">
        <f t="shared" si="1430"/>
        <v>0</v>
      </c>
      <c r="G1120" s="145"/>
      <c r="H1120" s="141"/>
      <c r="I1120" s="141"/>
      <c r="J1120" s="145"/>
      <c r="K1120" s="141"/>
      <c r="L1120" s="141"/>
      <c r="M1120" s="145"/>
      <c r="N1120" s="141"/>
      <c r="O1120" s="141"/>
      <c r="P1120" s="145"/>
      <c r="Q1120" s="141"/>
      <c r="R1120" s="141"/>
      <c r="S1120" s="145"/>
      <c r="T1120" s="141"/>
      <c r="U1120" s="141"/>
      <c r="V1120" s="145"/>
      <c r="W1120" s="141"/>
      <c r="X1120" s="141"/>
      <c r="Y1120" s="145"/>
      <c r="Z1120" s="141"/>
      <c r="AA1120" s="141"/>
      <c r="AB1120" s="145"/>
      <c r="AC1120" s="145"/>
      <c r="AD1120" s="145"/>
      <c r="AE1120" s="141"/>
      <c r="AF1120" s="141"/>
      <c r="AG1120" s="145"/>
      <c r="AH1120" s="145"/>
      <c r="AI1120" s="145"/>
      <c r="AJ1120" s="141"/>
      <c r="AK1120" s="141"/>
      <c r="AL1120" s="145"/>
      <c r="AM1120" s="145"/>
      <c r="AN1120" s="145"/>
      <c r="AO1120" s="141"/>
      <c r="AP1120" s="141"/>
      <c r="AQ1120" s="145"/>
      <c r="AR1120" s="145"/>
      <c r="AS1120" s="145"/>
      <c r="AT1120" s="141"/>
      <c r="AU1120" s="141"/>
      <c r="AV1120" s="145"/>
      <c r="AW1120" s="145"/>
      <c r="AX1120" s="145"/>
      <c r="AY1120" s="145"/>
      <c r="AZ1120" s="145"/>
      <c r="BA1120" s="145"/>
      <c r="BB1120" s="290"/>
      <c r="BC1120" s="233"/>
    </row>
    <row r="1121" spans="1:55" ht="22.5" customHeight="1">
      <c r="A1121" s="288"/>
      <c r="B1121" s="287"/>
      <c r="C1121" s="287"/>
      <c r="D1121" s="232" t="s">
        <v>268</v>
      </c>
      <c r="E1121" s="141">
        <f t="shared" si="1443"/>
        <v>40</v>
      </c>
      <c r="F1121" s="141">
        <f t="shared" si="1430"/>
        <v>0</v>
      </c>
      <c r="G1121" s="145"/>
      <c r="H1121" s="141"/>
      <c r="I1121" s="141"/>
      <c r="J1121" s="145"/>
      <c r="K1121" s="141"/>
      <c r="L1121" s="141"/>
      <c r="M1121" s="145"/>
      <c r="N1121" s="141"/>
      <c r="O1121" s="141"/>
      <c r="P1121" s="145"/>
      <c r="Q1121" s="141"/>
      <c r="R1121" s="141"/>
      <c r="S1121" s="145"/>
      <c r="T1121" s="141"/>
      <c r="U1121" s="141"/>
      <c r="V1121" s="145"/>
      <c r="W1121" s="141"/>
      <c r="X1121" s="141"/>
      <c r="Y1121" s="145"/>
      <c r="Z1121" s="141"/>
      <c r="AA1121" s="141"/>
      <c r="AB1121" s="145"/>
      <c r="AC1121" s="145"/>
      <c r="AD1121" s="145"/>
      <c r="AE1121" s="141"/>
      <c r="AF1121" s="141"/>
      <c r="AG1121" s="145"/>
      <c r="AH1121" s="145"/>
      <c r="AI1121" s="145"/>
      <c r="AJ1121" s="141"/>
      <c r="AK1121" s="141"/>
      <c r="AL1121" s="145"/>
      <c r="AM1121" s="145"/>
      <c r="AN1121" s="145"/>
      <c r="AO1121" s="141"/>
      <c r="AP1121" s="141"/>
      <c r="AQ1121" s="145"/>
      <c r="AR1121" s="145"/>
      <c r="AS1121" s="145"/>
      <c r="AT1121" s="141"/>
      <c r="AU1121" s="141"/>
      <c r="AV1121" s="145"/>
      <c r="AW1121" s="145"/>
      <c r="AX1121" s="145"/>
      <c r="AY1121" s="158">
        <v>40</v>
      </c>
      <c r="AZ1121" s="145"/>
      <c r="BA1121" s="145"/>
      <c r="BB1121" s="290"/>
      <c r="BC1121" s="233"/>
    </row>
    <row r="1122" spans="1:55" ht="31.2">
      <c r="A1122" s="288"/>
      <c r="B1122" s="287"/>
      <c r="C1122" s="287"/>
      <c r="D1122" s="233" t="s">
        <v>43</v>
      </c>
      <c r="E1122" s="141">
        <f t="shared" si="1443"/>
        <v>0</v>
      </c>
      <c r="F1122" s="141">
        <f t="shared" si="1430"/>
        <v>0</v>
      </c>
      <c r="G1122" s="145"/>
      <c r="H1122" s="141"/>
      <c r="I1122" s="141"/>
      <c r="J1122" s="145"/>
      <c r="K1122" s="141"/>
      <c r="L1122" s="141"/>
      <c r="M1122" s="145"/>
      <c r="N1122" s="141"/>
      <c r="O1122" s="141"/>
      <c r="P1122" s="145"/>
      <c r="Q1122" s="141"/>
      <c r="R1122" s="141"/>
      <c r="S1122" s="145"/>
      <c r="T1122" s="141"/>
      <c r="U1122" s="141"/>
      <c r="V1122" s="145"/>
      <c r="W1122" s="141"/>
      <c r="X1122" s="141"/>
      <c r="Y1122" s="145"/>
      <c r="Z1122" s="141"/>
      <c r="AA1122" s="141"/>
      <c r="AB1122" s="145"/>
      <c r="AC1122" s="145"/>
      <c r="AD1122" s="145"/>
      <c r="AE1122" s="141"/>
      <c r="AF1122" s="141"/>
      <c r="AG1122" s="145"/>
      <c r="AH1122" s="145"/>
      <c r="AI1122" s="145"/>
      <c r="AJ1122" s="141"/>
      <c r="AK1122" s="141"/>
      <c r="AL1122" s="145"/>
      <c r="AM1122" s="145"/>
      <c r="AN1122" s="145"/>
      <c r="AO1122" s="141"/>
      <c r="AP1122" s="141"/>
      <c r="AQ1122" s="145"/>
      <c r="AR1122" s="145"/>
      <c r="AS1122" s="145"/>
      <c r="AT1122" s="141"/>
      <c r="AU1122" s="141"/>
      <c r="AV1122" s="145"/>
      <c r="AW1122" s="145"/>
      <c r="AX1122" s="145"/>
      <c r="AY1122" s="145"/>
      <c r="AZ1122" s="145"/>
      <c r="BA1122" s="145"/>
      <c r="BB1122" s="291"/>
      <c r="BC1122" s="233"/>
    </row>
    <row r="1123" spans="1:55" ht="22.5" customHeight="1">
      <c r="A1123" s="294" t="s">
        <v>442</v>
      </c>
      <c r="B1123" s="295"/>
      <c r="C1123" s="296"/>
      <c r="D1123" s="148" t="s">
        <v>41</v>
      </c>
      <c r="E1123" s="141">
        <f>H1123+K1123+N1123+Q1123+T1123+W1123+Z1123+AE1123+AJ1123+AO1123+AT1123+AY1123</f>
        <v>11261.924999999999</v>
      </c>
      <c r="F1123" s="141">
        <f t="shared" si="1105"/>
        <v>0</v>
      </c>
      <c r="G1123" s="145"/>
      <c r="H1123" s="141">
        <f>H1124+H1125+H1126+H1128+H1129</f>
        <v>0</v>
      </c>
      <c r="I1123" s="141">
        <f t="shared" ref="I1123" si="1444">I1124+I1125+I1126+I1128+I1129</f>
        <v>0</v>
      </c>
      <c r="J1123" s="141"/>
      <c r="K1123" s="141">
        <f t="shared" ref="K1123:L1123" si="1445">K1124+K1125+K1126+K1128+K1129</f>
        <v>0</v>
      </c>
      <c r="L1123" s="141">
        <f t="shared" si="1445"/>
        <v>0</v>
      </c>
      <c r="M1123" s="141"/>
      <c r="N1123" s="141">
        <f t="shared" ref="N1123:O1123" si="1446">N1124+N1125+N1126+N1128+N1129</f>
        <v>0</v>
      </c>
      <c r="O1123" s="141">
        <f t="shared" si="1446"/>
        <v>0</v>
      </c>
      <c r="P1123" s="141"/>
      <c r="Q1123" s="141">
        <f t="shared" ref="Q1123:R1123" si="1447">Q1124+Q1125+Q1126+Q1128+Q1129</f>
        <v>0</v>
      </c>
      <c r="R1123" s="141">
        <f t="shared" si="1447"/>
        <v>0</v>
      </c>
      <c r="S1123" s="141"/>
      <c r="T1123" s="141">
        <f t="shared" ref="T1123:U1123" si="1448">T1124+T1125+T1126+T1128+T1129</f>
        <v>0</v>
      </c>
      <c r="U1123" s="141">
        <f t="shared" si="1448"/>
        <v>0</v>
      </c>
      <c r="V1123" s="141"/>
      <c r="W1123" s="141">
        <f t="shared" ref="W1123:X1123" si="1449">W1124+W1125+W1126+W1128+W1129</f>
        <v>0</v>
      </c>
      <c r="X1123" s="141">
        <f t="shared" si="1449"/>
        <v>0</v>
      </c>
      <c r="Y1123" s="141"/>
      <c r="Z1123" s="141">
        <f t="shared" ref="Z1123:AC1123" si="1450">Z1124+Z1125+Z1126+Z1128+Z1129</f>
        <v>0</v>
      </c>
      <c r="AA1123" s="141">
        <f t="shared" si="1450"/>
        <v>0</v>
      </c>
      <c r="AB1123" s="141">
        <f t="shared" si="1450"/>
        <v>0</v>
      </c>
      <c r="AC1123" s="141">
        <f t="shared" si="1450"/>
        <v>0</v>
      </c>
      <c r="AD1123" s="141"/>
      <c r="AE1123" s="141">
        <f t="shared" ref="AE1123:AH1123" si="1451">AE1124+AE1125+AE1126+AE1128+AE1129</f>
        <v>0</v>
      </c>
      <c r="AF1123" s="141">
        <f t="shared" si="1451"/>
        <v>0</v>
      </c>
      <c r="AG1123" s="141">
        <f t="shared" si="1451"/>
        <v>0</v>
      </c>
      <c r="AH1123" s="141">
        <f t="shared" si="1451"/>
        <v>0</v>
      </c>
      <c r="AI1123" s="141"/>
      <c r="AJ1123" s="141">
        <f t="shared" ref="AJ1123:AM1123" si="1452">AJ1124+AJ1125+AJ1126+AJ1128+AJ1129</f>
        <v>0</v>
      </c>
      <c r="AK1123" s="141">
        <f t="shared" si="1452"/>
        <v>0</v>
      </c>
      <c r="AL1123" s="141">
        <f t="shared" si="1452"/>
        <v>0</v>
      </c>
      <c r="AM1123" s="141">
        <f t="shared" si="1452"/>
        <v>0</v>
      </c>
      <c r="AN1123" s="141"/>
      <c r="AO1123" s="141">
        <f t="shared" ref="AO1123:AR1123" si="1453">AO1124+AO1125+AO1126+AO1128+AO1129</f>
        <v>0</v>
      </c>
      <c r="AP1123" s="141">
        <f t="shared" si="1453"/>
        <v>0</v>
      </c>
      <c r="AQ1123" s="141">
        <f t="shared" si="1453"/>
        <v>0</v>
      </c>
      <c r="AR1123" s="141">
        <f t="shared" si="1453"/>
        <v>0</v>
      </c>
      <c r="AS1123" s="141"/>
      <c r="AT1123" s="141">
        <f>AT1124+AT1125+AT1126+AT1128+AT1129</f>
        <v>0</v>
      </c>
      <c r="AU1123" s="141">
        <f t="shared" ref="AU1123:AW1123" si="1454">AU1124+AU1125+AU1126+AU1128+AU1129</f>
        <v>0</v>
      </c>
      <c r="AV1123" s="141">
        <f t="shared" si="1454"/>
        <v>0</v>
      </c>
      <c r="AW1123" s="141">
        <f t="shared" si="1454"/>
        <v>0</v>
      </c>
      <c r="AX1123" s="141"/>
      <c r="AY1123" s="141">
        <f t="shared" ref="AY1123:AZ1123" si="1455">AY1124+AY1125+AY1126+AY1128+AY1129</f>
        <v>11261.924999999999</v>
      </c>
      <c r="AZ1123" s="141">
        <f t="shared" si="1455"/>
        <v>0</v>
      </c>
      <c r="BA1123" s="145"/>
      <c r="BB1123" s="145"/>
      <c r="BC1123" s="212"/>
    </row>
    <row r="1124" spans="1:55" ht="32.25" customHeight="1">
      <c r="A1124" s="297"/>
      <c r="B1124" s="298"/>
      <c r="C1124" s="299"/>
      <c r="D1124" s="146" t="s">
        <v>37</v>
      </c>
      <c r="E1124" s="141">
        <f t="shared" si="1191"/>
        <v>1009.71</v>
      </c>
      <c r="F1124" s="141">
        <f t="shared" si="1105"/>
        <v>0</v>
      </c>
      <c r="G1124" s="145"/>
      <c r="H1124" s="141">
        <f>H963</f>
        <v>0</v>
      </c>
      <c r="I1124" s="141">
        <f t="shared" ref="I1124:BA1124" si="1456">I963</f>
        <v>0</v>
      </c>
      <c r="J1124" s="141">
        <f t="shared" si="1456"/>
        <v>0</v>
      </c>
      <c r="K1124" s="141">
        <f t="shared" si="1456"/>
        <v>0</v>
      </c>
      <c r="L1124" s="141">
        <f t="shared" si="1456"/>
        <v>0</v>
      </c>
      <c r="M1124" s="141">
        <f t="shared" si="1456"/>
        <v>0</v>
      </c>
      <c r="N1124" s="141">
        <f t="shared" si="1456"/>
        <v>0</v>
      </c>
      <c r="O1124" s="141">
        <f t="shared" si="1456"/>
        <v>0</v>
      </c>
      <c r="P1124" s="141">
        <f t="shared" si="1456"/>
        <v>0</v>
      </c>
      <c r="Q1124" s="141">
        <f t="shared" si="1456"/>
        <v>0</v>
      </c>
      <c r="R1124" s="141">
        <f t="shared" si="1456"/>
        <v>0</v>
      </c>
      <c r="S1124" s="141">
        <f t="shared" si="1456"/>
        <v>0</v>
      </c>
      <c r="T1124" s="141">
        <f t="shared" si="1456"/>
        <v>0</v>
      </c>
      <c r="U1124" s="141">
        <f t="shared" si="1456"/>
        <v>0</v>
      </c>
      <c r="V1124" s="141">
        <f t="shared" si="1456"/>
        <v>0</v>
      </c>
      <c r="W1124" s="141">
        <f t="shared" si="1456"/>
        <v>0</v>
      </c>
      <c r="X1124" s="141">
        <f t="shared" si="1456"/>
        <v>0</v>
      </c>
      <c r="Y1124" s="141">
        <f t="shared" si="1456"/>
        <v>0</v>
      </c>
      <c r="Z1124" s="141">
        <f t="shared" si="1456"/>
        <v>0</v>
      </c>
      <c r="AA1124" s="141">
        <f t="shared" si="1456"/>
        <v>0</v>
      </c>
      <c r="AB1124" s="141">
        <f t="shared" si="1456"/>
        <v>0</v>
      </c>
      <c r="AC1124" s="141">
        <f t="shared" si="1456"/>
        <v>0</v>
      </c>
      <c r="AD1124" s="141">
        <f t="shared" si="1456"/>
        <v>0</v>
      </c>
      <c r="AE1124" s="141">
        <f t="shared" si="1456"/>
        <v>0</v>
      </c>
      <c r="AF1124" s="141">
        <f t="shared" si="1456"/>
        <v>0</v>
      </c>
      <c r="AG1124" s="141">
        <f t="shared" si="1456"/>
        <v>0</v>
      </c>
      <c r="AH1124" s="141">
        <f t="shared" si="1456"/>
        <v>0</v>
      </c>
      <c r="AI1124" s="141">
        <f t="shared" si="1456"/>
        <v>0</v>
      </c>
      <c r="AJ1124" s="141">
        <f t="shared" si="1456"/>
        <v>0</v>
      </c>
      <c r="AK1124" s="141">
        <f t="shared" si="1456"/>
        <v>0</v>
      </c>
      <c r="AL1124" s="141">
        <f t="shared" si="1456"/>
        <v>0</v>
      </c>
      <c r="AM1124" s="141">
        <f t="shared" si="1456"/>
        <v>0</v>
      </c>
      <c r="AN1124" s="141">
        <f t="shared" si="1456"/>
        <v>0</v>
      </c>
      <c r="AO1124" s="141">
        <f t="shared" si="1456"/>
        <v>0</v>
      </c>
      <c r="AP1124" s="141">
        <f t="shared" si="1456"/>
        <v>0</v>
      </c>
      <c r="AQ1124" s="141">
        <f t="shared" si="1456"/>
        <v>0</v>
      </c>
      <c r="AR1124" s="141">
        <f t="shared" si="1456"/>
        <v>0</v>
      </c>
      <c r="AS1124" s="141">
        <f t="shared" si="1456"/>
        <v>0</v>
      </c>
      <c r="AT1124" s="141">
        <f t="shared" si="1456"/>
        <v>0</v>
      </c>
      <c r="AU1124" s="141">
        <f t="shared" si="1456"/>
        <v>0</v>
      </c>
      <c r="AV1124" s="141">
        <f t="shared" si="1456"/>
        <v>0</v>
      </c>
      <c r="AW1124" s="141">
        <f t="shared" si="1456"/>
        <v>0</v>
      </c>
      <c r="AX1124" s="141">
        <f t="shared" si="1456"/>
        <v>0</v>
      </c>
      <c r="AY1124" s="141">
        <f t="shared" si="1456"/>
        <v>1009.71</v>
      </c>
      <c r="AZ1124" s="141">
        <f t="shared" si="1456"/>
        <v>0</v>
      </c>
      <c r="BA1124" s="141">
        <f t="shared" si="1456"/>
        <v>0</v>
      </c>
      <c r="BB1124" s="141"/>
      <c r="BC1124" s="212"/>
    </row>
    <row r="1125" spans="1:55" ht="50.25" customHeight="1">
      <c r="A1125" s="297"/>
      <c r="B1125" s="298"/>
      <c r="C1125" s="299"/>
      <c r="D1125" s="168" t="s">
        <v>2</v>
      </c>
      <c r="E1125" s="141">
        <f t="shared" si="1191"/>
        <v>2355.9899999999998</v>
      </c>
      <c r="F1125" s="141">
        <f t="shared" si="1105"/>
        <v>0</v>
      </c>
      <c r="G1125" s="145"/>
      <c r="H1125" s="141">
        <f t="shared" ref="H1125:BA1125" si="1457">H964</f>
        <v>0</v>
      </c>
      <c r="I1125" s="141">
        <f t="shared" si="1457"/>
        <v>0</v>
      </c>
      <c r="J1125" s="141">
        <f t="shared" si="1457"/>
        <v>0</v>
      </c>
      <c r="K1125" s="141">
        <f t="shared" si="1457"/>
        <v>0</v>
      </c>
      <c r="L1125" s="141">
        <f t="shared" si="1457"/>
        <v>0</v>
      </c>
      <c r="M1125" s="141">
        <f t="shared" si="1457"/>
        <v>0</v>
      </c>
      <c r="N1125" s="141">
        <f t="shared" si="1457"/>
        <v>0</v>
      </c>
      <c r="O1125" s="141">
        <f t="shared" si="1457"/>
        <v>0</v>
      </c>
      <c r="P1125" s="141">
        <f t="shared" si="1457"/>
        <v>0</v>
      </c>
      <c r="Q1125" s="141">
        <f t="shared" si="1457"/>
        <v>0</v>
      </c>
      <c r="R1125" s="141">
        <f t="shared" si="1457"/>
        <v>0</v>
      </c>
      <c r="S1125" s="141">
        <f t="shared" si="1457"/>
        <v>0</v>
      </c>
      <c r="T1125" s="141">
        <f t="shared" si="1457"/>
        <v>0</v>
      </c>
      <c r="U1125" s="141">
        <f t="shared" si="1457"/>
        <v>0</v>
      </c>
      <c r="V1125" s="141">
        <f t="shared" si="1457"/>
        <v>0</v>
      </c>
      <c r="W1125" s="141">
        <f t="shared" si="1457"/>
        <v>0</v>
      </c>
      <c r="X1125" s="141">
        <f t="shared" si="1457"/>
        <v>0</v>
      </c>
      <c r="Y1125" s="141">
        <f t="shared" si="1457"/>
        <v>0</v>
      </c>
      <c r="Z1125" s="141">
        <f t="shared" si="1457"/>
        <v>0</v>
      </c>
      <c r="AA1125" s="141">
        <f t="shared" si="1457"/>
        <v>0</v>
      </c>
      <c r="AB1125" s="141">
        <f t="shared" si="1457"/>
        <v>0</v>
      </c>
      <c r="AC1125" s="141">
        <f t="shared" si="1457"/>
        <v>0</v>
      </c>
      <c r="AD1125" s="141">
        <f t="shared" si="1457"/>
        <v>0</v>
      </c>
      <c r="AE1125" s="141">
        <f t="shared" si="1457"/>
        <v>0</v>
      </c>
      <c r="AF1125" s="141">
        <f t="shared" si="1457"/>
        <v>0</v>
      </c>
      <c r="AG1125" s="141">
        <f t="shared" si="1457"/>
        <v>0</v>
      </c>
      <c r="AH1125" s="141">
        <f t="shared" si="1457"/>
        <v>0</v>
      </c>
      <c r="AI1125" s="141">
        <f t="shared" si="1457"/>
        <v>0</v>
      </c>
      <c r="AJ1125" s="141">
        <f t="shared" si="1457"/>
        <v>0</v>
      </c>
      <c r="AK1125" s="141">
        <f t="shared" si="1457"/>
        <v>0</v>
      </c>
      <c r="AL1125" s="141">
        <f t="shared" si="1457"/>
        <v>0</v>
      </c>
      <c r="AM1125" s="141">
        <f t="shared" si="1457"/>
        <v>0</v>
      </c>
      <c r="AN1125" s="141">
        <f t="shared" si="1457"/>
        <v>0</v>
      </c>
      <c r="AO1125" s="141">
        <f t="shared" si="1457"/>
        <v>0</v>
      </c>
      <c r="AP1125" s="141">
        <f t="shared" si="1457"/>
        <v>0</v>
      </c>
      <c r="AQ1125" s="141">
        <f t="shared" si="1457"/>
        <v>0</v>
      </c>
      <c r="AR1125" s="141">
        <f t="shared" si="1457"/>
        <v>0</v>
      </c>
      <c r="AS1125" s="141">
        <f t="shared" si="1457"/>
        <v>0</v>
      </c>
      <c r="AT1125" s="141">
        <f t="shared" si="1457"/>
        <v>0</v>
      </c>
      <c r="AU1125" s="141">
        <f t="shared" si="1457"/>
        <v>0</v>
      </c>
      <c r="AV1125" s="141">
        <f t="shared" si="1457"/>
        <v>0</v>
      </c>
      <c r="AW1125" s="141">
        <f t="shared" si="1457"/>
        <v>0</v>
      </c>
      <c r="AX1125" s="141">
        <f t="shared" si="1457"/>
        <v>0</v>
      </c>
      <c r="AY1125" s="141">
        <f t="shared" si="1457"/>
        <v>2355.9899999999998</v>
      </c>
      <c r="AZ1125" s="141">
        <f t="shared" si="1457"/>
        <v>0</v>
      </c>
      <c r="BA1125" s="141">
        <f t="shared" si="1457"/>
        <v>0</v>
      </c>
      <c r="BB1125" s="141"/>
      <c r="BC1125" s="212"/>
    </row>
    <row r="1126" spans="1:55" ht="22.5" customHeight="1">
      <c r="A1126" s="297"/>
      <c r="B1126" s="298"/>
      <c r="C1126" s="299"/>
      <c r="D1126" s="213" t="s">
        <v>267</v>
      </c>
      <c r="E1126" s="141">
        <f>H1126+K1126+N1126+Q1126+T1126+W1126+Z1126+AE1126+AJ1126+AO1126+AT1126+AY1126</f>
        <v>6815.0249999999996</v>
      </c>
      <c r="F1126" s="141">
        <f t="shared" si="1105"/>
        <v>0</v>
      </c>
      <c r="G1126" s="145"/>
      <c r="H1126" s="141">
        <f t="shared" ref="H1126:BA1126" si="1458">H965</f>
        <v>0</v>
      </c>
      <c r="I1126" s="141">
        <f t="shared" si="1458"/>
        <v>0</v>
      </c>
      <c r="J1126" s="141">
        <f t="shared" si="1458"/>
        <v>0</v>
      </c>
      <c r="K1126" s="141">
        <f t="shared" si="1458"/>
        <v>0</v>
      </c>
      <c r="L1126" s="141">
        <f t="shared" si="1458"/>
        <v>0</v>
      </c>
      <c r="M1126" s="141">
        <f t="shared" si="1458"/>
        <v>0</v>
      </c>
      <c r="N1126" s="141">
        <f t="shared" si="1458"/>
        <v>0</v>
      </c>
      <c r="O1126" s="141">
        <f t="shared" si="1458"/>
        <v>0</v>
      </c>
      <c r="P1126" s="141">
        <f t="shared" si="1458"/>
        <v>0</v>
      </c>
      <c r="Q1126" s="141">
        <f t="shared" si="1458"/>
        <v>0</v>
      </c>
      <c r="R1126" s="141">
        <f t="shared" si="1458"/>
        <v>0</v>
      </c>
      <c r="S1126" s="141">
        <f t="shared" si="1458"/>
        <v>0</v>
      </c>
      <c r="T1126" s="141">
        <f t="shared" si="1458"/>
        <v>0</v>
      </c>
      <c r="U1126" s="141">
        <f t="shared" si="1458"/>
        <v>0</v>
      </c>
      <c r="V1126" s="141">
        <f t="shared" si="1458"/>
        <v>0</v>
      </c>
      <c r="W1126" s="141">
        <f t="shared" si="1458"/>
        <v>0</v>
      </c>
      <c r="X1126" s="141">
        <f t="shared" si="1458"/>
        <v>0</v>
      </c>
      <c r="Y1126" s="141">
        <f t="shared" si="1458"/>
        <v>0</v>
      </c>
      <c r="Z1126" s="141">
        <f t="shared" si="1458"/>
        <v>0</v>
      </c>
      <c r="AA1126" s="141">
        <f t="shared" si="1458"/>
        <v>0</v>
      </c>
      <c r="AB1126" s="141">
        <f t="shared" si="1458"/>
        <v>0</v>
      </c>
      <c r="AC1126" s="141">
        <f t="shared" si="1458"/>
        <v>0</v>
      </c>
      <c r="AD1126" s="141">
        <f t="shared" si="1458"/>
        <v>0</v>
      </c>
      <c r="AE1126" s="141">
        <f t="shared" si="1458"/>
        <v>0</v>
      </c>
      <c r="AF1126" s="141">
        <f t="shared" si="1458"/>
        <v>0</v>
      </c>
      <c r="AG1126" s="141">
        <f t="shared" si="1458"/>
        <v>0</v>
      </c>
      <c r="AH1126" s="141">
        <f t="shared" si="1458"/>
        <v>0</v>
      </c>
      <c r="AI1126" s="141">
        <f t="shared" si="1458"/>
        <v>0</v>
      </c>
      <c r="AJ1126" s="141">
        <f t="shared" si="1458"/>
        <v>0</v>
      </c>
      <c r="AK1126" s="141">
        <f t="shared" si="1458"/>
        <v>0</v>
      </c>
      <c r="AL1126" s="141">
        <f t="shared" si="1458"/>
        <v>0</v>
      </c>
      <c r="AM1126" s="141">
        <f t="shared" si="1458"/>
        <v>0</v>
      </c>
      <c r="AN1126" s="141">
        <f t="shared" si="1458"/>
        <v>0</v>
      </c>
      <c r="AO1126" s="141">
        <f t="shared" si="1458"/>
        <v>0</v>
      </c>
      <c r="AP1126" s="141">
        <f t="shared" si="1458"/>
        <v>0</v>
      </c>
      <c r="AQ1126" s="141">
        <f t="shared" si="1458"/>
        <v>0</v>
      </c>
      <c r="AR1126" s="141">
        <f t="shared" si="1458"/>
        <v>0</v>
      </c>
      <c r="AS1126" s="141">
        <f t="shared" si="1458"/>
        <v>0</v>
      </c>
      <c r="AT1126" s="141">
        <f t="shared" si="1458"/>
        <v>0</v>
      </c>
      <c r="AU1126" s="141">
        <f t="shared" si="1458"/>
        <v>0</v>
      </c>
      <c r="AV1126" s="141">
        <f t="shared" si="1458"/>
        <v>0</v>
      </c>
      <c r="AW1126" s="141">
        <f t="shared" si="1458"/>
        <v>0</v>
      </c>
      <c r="AX1126" s="141">
        <f t="shared" si="1458"/>
        <v>0</v>
      </c>
      <c r="AY1126" s="141">
        <f t="shared" si="1458"/>
        <v>6815.0249999999996</v>
      </c>
      <c r="AZ1126" s="141">
        <f t="shared" si="1458"/>
        <v>0</v>
      </c>
      <c r="BA1126" s="141">
        <f t="shared" si="1458"/>
        <v>0</v>
      </c>
      <c r="BB1126" s="141"/>
      <c r="BC1126" s="212"/>
    </row>
    <row r="1127" spans="1:55" ht="82.5" customHeight="1">
      <c r="A1127" s="297"/>
      <c r="B1127" s="298"/>
      <c r="C1127" s="299"/>
      <c r="D1127" s="213" t="s">
        <v>273</v>
      </c>
      <c r="E1127" s="141">
        <f t="shared" ref="E1127:E1132" si="1459">H1127+K1127+N1127+Q1127+T1127+W1127+Z1127+AE1127+AJ1127+AO1127+AT1127+AY1127</f>
        <v>0</v>
      </c>
      <c r="F1127" s="141">
        <f t="shared" si="1105"/>
        <v>0</v>
      </c>
      <c r="G1127" s="145"/>
      <c r="H1127" s="141">
        <f t="shared" ref="H1127:AT1127" si="1460">H966</f>
        <v>0</v>
      </c>
      <c r="I1127" s="141">
        <f t="shared" si="1460"/>
        <v>0</v>
      </c>
      <c r="J1127" s="141">
        <f t="shared" si="1460"/>
        <v>0</v>
      </c>
      <c r="K1127" s="141">
        <f t="shared" si="1460"/>
        <v>0</v>
      </c>
      <c r="L1127" s="141">
        <f t="shared" si="1460"/>
        <v>0</v>
      </c>
      <c r="M1127" s="141">
        <f t="shared" si="1460"/>
        <v>0</v>
      </c>
      <c r="N1127" s="141">
        <f t="shared" si="1460"/>
        <v>0</v>
      </c>
      <c r="O1127" s="141">
        <f t="shared" si="1460"/>
        <v>0</v>
      </c>
      <c r="P1127" s="141">
        <f t="shared" si="1460"/>
        <v>0</v>
      </c>
      <c r="Q1127" s="141">
        <f t="shared" si="1460"/>
        <v>0</v>
      </c>
      <c r="R1127" s="141">
        <f t="shared" si="1460"/>
        <v>0</v>
      </c>
      <c r="S1127" s="141">
        <f t="shared" si="1460"/>
        <v>0</v>
      </c>
      <c r="T1127" s="141">
        <f t="shared" si="1460"/>
        <v>0</v>
      </c>
      <c r="U1127" s="141">
        <f t="shared" si="1460"/>
        <v>0</v>
      </c>
      <c r="V1127" s="141">
        <f t="shared" si="1460"/>
        <v>0</v>
      </c>
      <c r="W1127" s="141">
        <f t="shared" si="1460"/>
        <v>0</v>
      </c>
      <c r="X1127" s="141">
        <f t="shared" si="1460"/>
        <v>0</v>
      </c>
      <c r="Y1127" s="141">
        <f t="shared" si="1460"/>
        <v>0</v>
      </c>
      <c r="Z1127" s="141">
        <f t="shared" si="1460"/>
        <v>0</v>
      </c>
      <c r="AA1127" s="141">
        <f t="shared" si="1460"/>
        <v>0</v>
      </c>
      <c r="AB1127" s="141">
        <f t="shared" si="1460"/>
        <v>0</v>
      </c>
      <c r="AC1127" s="141">
        <f t="shared" si="1460"/>
        <v>0</v>
      </c>
      <c r="AD1127" s="141">
        <f t="shared" si="1460"/>
        <v>0</v>
      </c>
      <c r="AE1127" s="141">
        <f t="shared" si="1460"/>
        <v>0</v>
      </c>
      <c r="AF1127" s="141">
        <f t="shared" si="1460"/>
        <v>0</v>
      </c>
      <c r="AG1127" s="141">
        <f t="shared" si="1460"/>
        <v>0</v>
      </c>
      <c r="AH1127" s="141">
        <f t="shared" si="1460"/>
        <v>0</v>
      </c>
      <c r="AI1127" s="141">
        <f t="shared" si="1460"/>
        <v>0</v>
      </c>
      <c r="AJ1127" s="141">
        <f t="shared" si="1460"/>
        <v>0</v>
      </c>
      <c r="AK1127" s="141">
        <f t="shared" si="1460"/>
        <v>0</v>
      </c>
      <c r="AL1127" s="141">
        <f t="shared" si="1460"/>
        <v>0</v>
      </c>
      <c r="AM1127" s="141">
        <f t="shared" si="1460"/>
        <v>0</v>
      </c>
      <c r="AN1127" s="141">
        <f t="shared" si="1460"/>
        <v>0</v>
      </c>
      <c r="AO1127" s="141">
        <f t="shared" si="1460"/>
        <v>0</v>
      </c>
      <c r="AP1127" s="141">
        <f t="shared" si="1460"/>
        <v>0</v>
      </c>
      <c r="AQ1127" s="141">
        <f t="shared" si="1460"/>
        <v>0</v>
      </c>
      <c r="AR1127" s="141">
        <f t="shared" si="1460"/>
        <v>0</v>
      </c>
      <c r="AS1127" s="141">
        <f t="shared" si="1460"/>
        <v>0</v>
      </c>
      <c r="AT1127" s="141">
        <f t="shared" si="1460"/>
        <v>0</v>
      </c>
      <c r="AU1127" s="141"/>
      <c r="AV1127" s="141">
        <f t="shared" ref="AV1127:BA1129" si="1461">AV966</f>
        <v>0</v>
      </c>
      <c r="AW1127" s="141">
        <f t="shared" si="1461"/>
        <v>0</v>
      </c>
      <c r="AX1127" s="141">
        <f t="shared" si="1461"/>
        <v>0</v>
      </c>
      <c r="AY1127" s="141">
        <f t="shared" si="1461"/>
        <v>0</v>
      </c>
      <c r="AZ1127" s="141">
        <f t="shared" si="1461"/>
        <v>0</v>
      </c>
      <c r="BA1127" s="141">
        <f t="shared" si="1461"/>
        <v>0</v>
      </c>
      <c r="BB1127" s="141"/>
      <c r="BC1127" s="212"/>
    </row>
    <row r="1128" spans="1:55" ht="22.5" customHeight="1">
      <c r="A1128" s="297"/>
      <c r="B1128" s="298"/>
      <c r="C1128" s="299"/>
      <c r="D1128" s="213" t="s">
        <v>268</v>
      </c>
      <c r="E1128" s="141">
        <f t="shared" si="1459"/>
        <v>1081.2</v>
      </c>
      <c r="F1128" s="141">
        <f t="shared" si="1105"/>
        <v>0</v>
      </c>
      <c r="G1128" s="145"/>
      <c r="H1128" s="141">
        <f t="shared" ref="H1128:AT1128" si="1462">H967</f>
        <v>0</v>
      </c>
      <c r="I1128" s="141">
        <f t="shared" si="1462"/>
        <v>0</v>
      </c>
      <c r="J1128" s="141">
        <f t="shared" si="1462"/>
        <v>0</v>
      </c>
      <c r="K1128" s="141">
        <f t="shared" si="1462"/>
        <v>0</v>
      </c>
      <c r="L1128" s="141">
        <f t="shared" si="1462"/>
        <v>0</v>
      </c>
      <c r="M1128" s="141">
        <f t="shared" si="1462"/>
        <v>0</v>
      </c>
      <c r="N1128" s="141">
        <f t="shared" si="1462"/>
        <v>0</v>
      </c>
      <c r="O1128" s="141">
        <f t="shared" si="1462"/>
        <v>0</v>
      </c>
      <c r="P1128" s="141">
        <f t="shared" si="1462"/>
        <v>0</v>
      </c>
      <c r="Q1128" s="141">
        <f t="shared" si="1462"/>
        <v>0</v>
      </c>
      <c r="R1128" s="141">
        <f t="shared" si="1462"/>
        <v>0</v>
      </c>
      <c r="S1128" s="141">
        <f t="shared" si="1462"/>
        <v>0</v>
      </c>
      <c r="T1128" s="141">
        <f t="shared" si="1462"/>
        <v>0</v>
      </c>
      <c r="U1128" s="141">
        <f t="shared" si="1462"/>
        <v>0</v>
      </c>
      <c r="V1128" s="141">
        <f t="shared" si="1462"/>
        <v>0</v>
      </c>
      <c r="W1128" s="141">
        <f t="shared" si="1462"/>
        <v>0</v>
      </c>
      <c r="X1128" s="141">
        <f t="shared" si="1462"/>
        <v>0</v>
      </c>
      <c r="Y1128" s="141">
        <f t="shared" si="1462"/>
        <v>0</v>
      </c>
      <c r="Z1128" s="141">
        <f t="shared" si="1462"/>
        <v>0</v>
      </c>
      <c r="AA1128" s="141">
        <f t="shared" si="1462"/>
        <v>0</v>
      </c>
      <c r="AB1128" s="141">
        <f t="shared" si="1462"/>
        <v>0</v>
      </c>
      <c r="AC1128" s="141">
        <f t="shared" si="1462"/>
        <v>0</v>
      </c>
      <c r="AD1128" s="141">
        <f t="shared" si="1462"/>
        <v>0</v>
      </c>
      <c r="AE1128" s="141">
        <f t="shared" si="1462"/>
        <v>0</v>
      </c>
      <c r="AF1128" s="141">
        <f t="shared" si="1462"/>
        <v>0</v>
      </c>
      <c r="AG1128" s="141">
        <f t="shared" si="1462"/>
        <v>0</v>
      </c>
      <c r="AH1128" s="141">
        <f t="shared" si="1462"/>
        <v>0</v>
      </c>
      <c r="AI1128" s="141">
        <f t="shared" si="1462"/>
        <v>0</v>
      </c>
      <c r="AJ1128" s="141">
        <f t="shared" si="1462"/>
        <v>0</v>
      </c>
      <c r="AK1128" s="141">
        <f t="shared" si="1462"/>
        <v>0</v>
      </c>
      <c r="AL1128" s="141">
        <f t="shared" si="1462"/>
        <v>0</v>
      </c>
      <c r="AM1128" s="141">
        <f t="shared" si="1462"/>
        <v>0</v>
      </c>
      <c r="AN1128" s="141">
        <f t="shared" si="1462"/>
        <v>0</v>
      </c>
      <c r="AO1128" s="141">
        <f t="shared" si="1462"/>
        <v>0</v>
      </c>
      <c r="AP1128" s="141">
        <f t="shared" si="1462"/>
        <v>0</v>
      </c>
      <c r="AQ1128" s="141">
        <f t="shared" si="1462"/>
        <v>0</v>
      </c>
      <c r="AR1128" s="141">
        <f t="shared" si="1462"/>
        <v>0</v>
      </c>
      <c r="AS1128" s="141">
        <f t="shared" si="1462"/>
        <v>0</v>
      </c>
      <c r="AT1128" s="141">
        <f t="shared" si="1462"/>
        <v>0</v>
      </c>
      <c r="AU1128" s="141">
        <f>AU967</f>
        <v>0</v>
      </c>
      <c r="AV1128" s="141">
        <f t="shared" si="1461"/>
        <v>0</v>
      </c>
      <c r="AW1128" s="141">
        <f t="shared" si="1461"/>
        <v>0</v>
      </c>
      <c r="AX1128" s="141">
        <f t="shared" si="1461"/>
        <v>0</v>
      </c>
      <c r="AY1128" s="141">
        <f t="shared" si="1461"/>
        <v>1081.2</v>
      </c>
      <c r="AZ1128" s="141">
        <f t="shared" si="1461"/>
        <v>0</v>
      </c>
      <c r="BA1128" s="141">
        <f t="shared" si="1461"/>
        <v>0</v>
      </c>
      <c r="BB1128" s="141"/>
      <c r="BC1128" s="212"/>
    </row>
    <row r="1129" spans="1:55" ht="31.2">
      <c r="A1129" s="300"/>
      <c r="B1129" s="301"/>
      <c r="C1129" s="302"/>
      <c r="D1129" s="216" t="s">
        <v>43</v>
      </c>
      <c r="E1129" s="141">
        <f t="shared" si="1459"/>
        <v>0</v>
      </c>
      <c r="F1129" s="141">
        <f t="shared" si="1105"/>
        <v>0</v>
      </c>
      <c r="G1129" s="145"/>
      <c r="H1129" s="141">
        <f t="shared" ref="H1129:AT1129" si="1463">H968</f>
        <v>0</v>
      </c>
      <c r="I1129" s="141">
        <f t="shared" si="1463"/>
        <v>0</v>
      </c>
      <c r="J1129" s="141">
        <f t="shared" si="1463"/>
        <v>0</v>
      </c>
      <c r="K1129" s="141">
        <f t="shared" si="1463"/>
        <v>0</v>
      </c>
      <c r="L1129" s="141">
        <f t="shared" si="1463"/>
        <v>0</v>
      </c>
      <c r="M1129" s="141">
        <f t="shared" si="1463"/>
        <v>0</v>
      </c>
      <c r="N1129" s="141">
        <f t="shared" si="1463"/>
        <v>0</v>
      </c>
      <c r="O1129" s="141">
        <f t="shared" si="1463"/>
        <v>0</v>
      </c>
      <c r="P1129" s="141">
        <f t="shared" si="1463"/>
        <v>0</v>
      </c>
      <c r="Q1129" s="141">
        <f t="shared" si="1463"/>
        <v>0</v>
      </c>
      <c r="R1129" s="141">
        <f t="shared" si="1463"/>
        <v>0</v>
      </c>
      <c r="S1129" s="141">
        <f t="shared" si="1463"/>
        <v>0</v>
      </c>
      <c r="T1129" s="141">
        <f t="shared" si="1463"/>
        <v>0</v>
      </c>
      <c r="U1129" s="141">
        <f t="shared" si="1463"/>
        <v>0</v>
      </c>
      <c r="V1129" s="141">
        <f t="shared" si="1463"/>
        <v>0</v>
      </c>
      <c r="W1129" s="141">
        <f t="shared" si="1463"/>
        <v>0</v>
      </c>
      <c r="X1129" s="141">
        <f t="shared" si="1463"/>
        <v>0</v>
      </c>
      <c r="Y1129" s="141">
        <f t="shared" si="1463"/>
        <v>0</v>
      </c>
      <c r="Z1129" s="141">
        <f t="shared" si="1463"/>
        <v>0</v>
      </c>
      <c r="AA1129" s="141">
        <f t="shared" si="1463"/>
        <v>0</v>
      </c>
      <c r="AB1129" s="141">
        <f t="shared" si="1463"/>
        <v>0</v>
      </c>
      <c r="AC1129" s="141">
        <f t="shared" si="1463"/>
        <v>0</v>
      </c>
      <c r="AD1129" s="141">
        <f t="shared" si="1463"/>
        <v>0</v>
      </c>
      <c r="AE1129" s="141">
        <f t="shared" si="1463"/>
        <v>0</v>
      </c>
      <c r="AF1129" s="141">
        <f t="shared" si="1463"/>
        <v>0</v>
      </c>
      <c r="AG1129" s="141">
        <f t="shared" si="1463"/>
        <v>0</v>
      </c>
      <c r="AH1129" s="141">
        <f t="shared" si="1463"/>
        <v>0</v>
      </c>
      <c r="AI1129" s="141">
        <f t="shared" si="1463"/>
        <v>0</v>
      </c>
      <c r="AJ1129" s="141">
        <f t="shared" si="1463"/>
        <v>0</v>
      </c>
      <c r="AK1129" s="141">
        <f t="shared" si="1463"/>
        <v>0</v>
      </c>
      <c r="AL1129" s="141">
        <f t="shared" si="1463"/>
        <v>0</v>
      </c>
      <c r="AM1129" s="141">
        <f t="shared" si="1463"/>
        <v>0</v>
      </c>
      <c r="AN1129" s="141">
        <f t="shared" si="1463"/>
        <v>0</v>
      </c>
      <c r="AO1129" s="141">
        <f t="shared" si="1463"/>
        <v>0</v>
      </c>
      <c r="AP1129" s="141">
        <f t="shared" si="1463"/>
        <v>0</v>
      </c>
      <c r="AQ1129" s="141">
        <f t="shared" si="1463"/>
        <v>0</v>
      </c>
      <c r="AR1129" s="141">
        <f t="shared" si="1463"/>
        <v>0</v>
      </c>
      <c r="AS1129" s="141">
        <f t="shared" si="1463"/>
        <v>0</v>
      </c>
      <c r="AT1129" s="141">
        <f t="shared" si="1463"/>
        <v>0</v>
      </c>
      <c r="AU1129" s="141"/>
      <c r="AV1129" s="141">
        <f t="shared" si="1461"/>
        <v>0</v>
      </c>
      <c r="AW1129" s="141">
        <f t="shared" si="1461"/>
        <v>0</v>
      </c>
      <c r="AX1129" s="141">
        <f t="shared" si="1461"/>
        <v>0</v>
      </c>
      <c r="AY1129" s="141">
        <f t="shared" si="1461"/>
        <v>0</v>
      </c>
      <c r="AZ1129" s="141">
        <f t="shared" si="1461"/>
        <v>0</v>
      </c>
      <c r="BA1129" s="141">
        <f t="shared" si="1461"/>
        <v>0</v>
      </c>
      <c r="BB1129" s="141"/>
      <c r="BC1129" s="212"/>
    </row>
    <row r="1130" spans="1:55" ht="22.5" customHeight="1">
      <c r="A1130" s="288" t="s">
        <v>443</v>
      </c>
      <c r="B1130" s="303"/>
      <c r="C1130" s="303"/>
      <c r="D1130" s="148" t="s">
        <v>41</v>
      </c>
      <c r="E1130" s="141">
        <f t="shared" si="1459"/>
        <v>11261.924999999999</v>
      </c>
      <c r="F1130" s="141">
        <f t="shared" si="1105"/>
        <v>0</v>
      </c>
      <c r="G1130" s="145"/>
      <c r="H1130" s="141">
        <f>H1131+H1132+H1133+H1135+H1136</f>
        <v>0</v>
      </c>
      <c r="I1130" s="141">
        <f t="shared" ref="I1130" si="1464">I1131+I1132+I1133+I1135+I1136</f>
        <v>0</v>
      </c>
      <c r="J1130" s="141"/>
      <c r="K1130" s="141">
        <f t="shared" ref="K1130:L1130" si="1465">K1131+K1132+K1133+K1135+K1136</f>
        <v>0</v>
      </c>
      <c r="L1130" s="141">
        <f t="shared" si="1465"/>
        <v>0</v>
      </c>
      <c r="M1130" s="141"/>
      <c r="N1130" s="141">
        <f t="shared" ref="N1130:O1130" si="1466">N1131+N1132+N1133+N1135+N1136</f>
        <v>0</v>
      </c>
      <c r="O1130" s="141">
        <f t="shared" si="1466"/>
        <v>0</v>
      </c>
      <c r="P1130" s="141"/>
      <c r="Q1130" s="141">
        <f t="shared" ref="Q1130:R1130" si="1467">Q1131+Q1132+Q1133+Q1135+Q1136</f>
        <v>0</v>
      </c>
      <c r="R1130" s="141">
        <f t="shared" si="1467"/>
        <v>0</v>
      </c>
      <c r="S1130" s="141"/>
      <c r="T1130" s="141">
        <f t="shared" ref="T1130:U1130" si="1468">T1131+T1132+T1133+T1135+T1136</f>
        <v>0</v>
      </c>
      <c r="U1130" s="141">
        <f t="shared" si="1468"/>
        <v>0</v>
      </c>
      <c r="V1130" s="141"/>
      <c r="W1130" s="141">
        <f t="shared" ref="W1130:X1130" si="1469">W1131+W1132+W1133+W1135+W1136</f>
        <v>0</v>
      </c>
      <c r="X1130" s="141">
        <f t="shared" si="1469"/>
        <v>0</v>
      </c>
      <c r="Y1130" s="141"/>
      <c r="Z1130" s="141">
        <f t="shared" ref="Z1130:AC1130" si="1470">Z1131+Z1132+Z1133+Z1135+Z1136</f>
        <v>0</v>
      </c>
      <c r="AA1130" s="141">
        <f t="shared" si="1470"/>
        <v>0</v>
      </c>
      <c r="AB1130" s="141">
        <f t="shared" si="1470"/>
        <v>0</v>
      </c>
      <c r="AC1130" s="141">
        <f t="shared" si="1470"/>
        <v>0</v>
      </c>
      <c r="AD1130" s="141"/>
      <c r="AE1130" s="141">
        <f t="shared" ref="AE1130:AH1130" si="1471">AE1131+AE1132+AE1133+AE1135+AE1136</f>
        <v>0</v>
      </c>
      <c r="AF1130" s="141">
        <f t="shared" si="1471"/>
        <v>0</v>
      </c>
      <c r="AG1130" s="141">
        <f t="shared" si="1471"/>
        <v>0</v>
      </c>
      <c r="AH1130" s="141">
        <f t="shared" si="1471"/>
        <v>0</v>
      </c>
      <c r="AI1130" s="141"/>
      <c r="AJ1130" s="141">
        <f t="shared" ref="AJ1130:AM1130" si="1472">AJ1131+AJ1132+AJ1133+AJ1135+AJ1136</f>
        <v>0</v>
      </c>
      <c r="AK1130" s="141">
        <f t="shared" si="1472"/>
        <v>0</v>
      </c>
      <c r="AL1130" s="141">
        <f t="shared" si="1472"/>
        <v>0</v>
      </c>
      <c r="AM1130" s="141">
        <f t="shared" si="1472"/>
        <v>0</v>
      </c>
      <c r="AN1130" s="141"/>
      <c r="AO1130" s="141">
        <f t="shared" ref="AO1130:AR1130" si="1473">AO1131+AO1132+AO1133+AO1135+AO1136</f>
        <v>0</v>
      </c>
      <c r="AP1130" s="141">
        <f t="shared" si="1473"/>
        <v>0</v>
      </c>
      <c r="AQ1130" s="141">
        <f t="shared" si="1473"/>
        <v>0</v>
      </c>
      <c r="AR1130" s="141">
        <f t="shared" si="1473"/>
        <v>0</v>
      </c>
      <c r="AS1130" s="141"/>
      <c r="AT1130" s="141">
        <f>AT1131+AT1132+AT1133+AT1135+AT1136</f>
        <v>0</v>
      </c>
      <c r="AU1130" s="141">
        <f t="shared" ref="AU1130:AW1130" si="1474">AU1131+AU1132+AU1133+AU1135+AU1136</f>
        <v>0</v>
      </c>
      <c r="AV1130" s="141">
        <f t="shared" si="1474"/>
        <v>0</v>
      </c>
      <c r="AW1130" s="141">
        <f t="shared" si="1474"/>
        <v>0</v>
      </c>
      <c r="AX1130" s="141"/>
      <c r="AY1130" s="141">
        <f t="shared" ref="AY1130:AZ1130" si="1475">AY1131+AY1132+AY1133+AY1135+AY1136</f>
        <v>11261.924999999999</v>
      </c>
      <c r="AZ1130" s="141">
        <f t="shared" si="1475"/>
        <v>0</v>
      </c>
      <c r="BA1130" s="145"/>
      <c r="BB1130" s="145"/>
      <c r="BC1130" s="212"/>
    </row>
    <row r="1131" spans="1:55" ht="32.25" customHeight="1">
      <c r="A1131" s="288"/>
      <c r="B1131" s="303"/>
      <c r="C1131" s="303"/>
      <c r="D1131" s="146" t="s">
        <v>37</v>
      </c>
      <c r="E1131" s="141">
        <f t="shared" si="1459"/>
        <v>1009.71</v>
      </c>
      <c r="F1131" s="141">
        <f t="shared" si="1105"/>
        <v>0</v>
      </c>
      <c r="G1131" s="145"/>
      <c r="H1131" s="141">
        <f>H1124</f>
        <v>0</v>
      </c>
      <c r="I1131" s="141">
        <f t="shared" ref="I1131:AU1131" si="1476">I1124</f>
        <v>0</v>
      </c>
      <c r="J1131" s="141">
        <f t="shared" si="1476"/>
        <v>0</v>
      </c>
      <c r="K1131" s="141">
        <f t="shared" si="1476"/>
        <v>0</v>
      </c>
      <c r="L1131" s="141">
        <f t="shared" si="1476"/>
        <v>0</v>
      </c>
      <c r="M1131" s="141">
        <f t="shared" si="1476"/>
        <v>0</v>
      </c>
      <c r="N1131" s="141">
        <f t="shared" si="1476"/>
        <v>0</v>
      </c>
      <c r="O1131" s="141">
        <f t="shared" si="1476"/>
        <v>0</v>
      </c>
      <c r="P1131" s="141">
        <f t="shared" si="1476"/>
        <v>0</v>
      </c>
      <c r="Q1131" s="141">
        <f t="shared" si="1476"/>
        <v>0</v>
      </c>
      <c r="R1131" s="141">
        <f t="shared" si="1476"/>
        <v>0</v>
      </c>
      <c r="S1131" s="141">
        <f t="shared" si="1476"/>
        <v>0</v>
      </c>
      <c r="T1131" s="141">
        <f t="shared" si="1476"/>
        <v>0</v>
      </c>
      <c r="U1131" s="141">
        <f t="shared" si="1476"/>
        <v>0</v>
      </c>
      <c r="V1131" s="141">
        <f t="shared" si="1476"/>
        <v>0</v>
      </c>
      <c r="W1131" s="141">
        <f t="shared" si="1476"/>
        <v>0</v>
      </c>
      <c r="X1131" s="141">
        <f t="shared" si="1476"/>
        <v>0</v>
      </c>
      <c r="Y1131" s="141">
        <f t="shared" si="1476"/>
        <v>0</v>
      </c>
      <c r="Z1131" s="141">
        <f t="shared" si="1476"/>
        <v>0</v>
      </c>
      <c r="AA1131" s="141">
        <f t="shared" si="1476"/>
        <v>0</v>
      </c>
      <c r="AB1131" s="141">
        <f t="shared" si="1476"/>
        <v>0</v>
      </c>
      <c r="AC1131" s="141">
        <f t="shared" si="1476"/>
        <v>0</v>
      </c>
      <c r="AD1131" s="141">
        <f t="shared" si="1476"/>
        <v>0</v>
      </c>
      <c r="AE1131" s="141">
        <f t="shared" si="1476"/>
        <v>0</v>
      </c>
      <c r="AF1131" s="141">
        <f t="shared" si="1476"/>
        <v>0</v>
      </c>
      <c r="AG1131" s="141">
        <f t="shared" si="1476"/>
        <v>0</v>
      </c>
      <c r="AH1131" s="141">
        <f t="shared" si="1476"/>
        <v>0</v>
      </c>
      <c r="AI1131" s="141">
        <f t="shared" si="1476"/>
        <v>0</v>
      </c>
      <c r="AJ1131" s="141">
        <f t="shared" si="1476"/>
        <v>0</v>
      </c>
      <c r="AK1131" s="141">
        <f t="shared" si="1476"/>
        <v>0</v>
      </c>
      <c r="AL1131" s="141">
        <f t="shared" si="1476"/>
        <v>0</v>
      </c>
      <c r="AM1131" s="141">
        <f t="shared" si="1476"/>
        <v>0</v>
      </c>
      <c r="AN1131" s="141">
        <f t="shared" si="1476"/>
        <v>0</v>
      </c>
      <c r="AO1131" s="141">
        <f t="shared" si="1476"/>
        <v>0</v>
      </c>
      <c r="AP1131" s="141">
        <f t="shared" si="1476"/>
        <v>0</v>
      </c>
      <c r="AQ1131" s="141">
        <f t="shared" si="1476"/>
        <v>0</v>
      </c>
      <c r="AR1131" s="141">
        <f t="shared" si="1476"/>
        <v>0</v>
      </c>
      <c r="AS1131" s="141">
        <f t="shared" si="1476"/>
        <v>0</v>
      </c>
      <c r="AT1131" s="141">
        <f t="shared" si="1476"/>
        <v>0</v>
      </c>
      <c r="AU1131" s="141">
        <f t="shared" si="1476"/>
        <v>0</v>
      </c>
      <c r="AV1131" s="141">
        <f t="shared" ref="AV1131:BA1131" si="1477">AV1124</f>
        <v>0</v>
      </c>
      <c r="AW1131" s="141">
        <f t="shared" si="1477"/>
        <v>0</v>
      </c>
      <c r="AX1131" s="141">
        <f t="shared" si="1477"/>
        <v>0</v>
      </c>
      <c r="AY1131" s="141">
        <f t="shared" si="1477"/>
        <v>1009.71</v>
      </c>
      <c r="AZ1131" s="141">
        <f t="shared" si="1477"/>
        <v>0</v>
      </c>
      <c r="BA1131" s="141">
        <f t="shared" si="1477"/>
        <v>0</v>
      </c>
      <c r="BB1131" s="141"/>
      <c r="BC1131" s="212"/>
    </row>
    <row r="1132" spans="1:55" ht="50.25" customHeight="1">
      <c r="A1132" s="288"/>
      <c r="B1132" s="303"/>
      <c r="C1132" s="303"/>
      <c r="D1132" s="168" t="s">
        <v>2</v>
      </c>
      <c r="E1132" s="141">
        <f t="shared" si="1459"/>
        <v>2355.9899999999998</v>
      </c>
      <c r="F1132" s="141">
        <f t="shared" si="1105"/>
        <v>0</v>
      </c>
      <c r="G1132" s="145"/>
      <c r="H1132" s="141">
        <f t="shared" ref="H1132:AU1132" si="1478">H1125</f>
        <v>0</v>
      </c>
      <c r="I1132" s="141">
        <f t="shared" si="1478"/>
        <v>0</v>
      </c>
      <c r="J1132" s="141">
        <f t="shared" si="1478"/>
        <v>0</v>
      </c>
      <c r="K1132" s="141">
        <f t="shared" si="1478"/>
        <v>0</v>
      </c>
      <c r="L1132" s="141">
        <f t="shared" si="1478"/>
        <v>0</v>
      </c>
      <c r="M1132" s="141">
        <f t="shared" si="1478"/>
        <v>0</v>
      </c>
      <c r="N1132" s="141">
        <f t="shared" si="1478"/>
        <v>0</v>
      </c>
      <c r="O1132" s="141">
        <f t="shared" si="1478"/>
        <v>0</v>
      </c>
      <c r="P1132" s="141">
        <f t="shared" si="1478"/>
        <v>0</v>
      </c>
      <c r="Q1132" s="141">
        <f t="shared" si="1478"/>
        <v>0</v>
      </c>
      <c r="R1132" s="141">
        <f t="shared" si="1478"/>
        <v>0</v>
      </c>
      <c r="S1132" s="141">
        <f t="shared" si="1478"/>
        <v>0</v>
      </c>
      <c r="T1132" s="141">
        <f t="shared" si="1478"/>
        <v>0</v>
      </c>
      <c r="U1132" s="141">
        <f t="shared" si="1478"/>
        <v>0</v>
      </c>
      <c r="V1132" s="141">
        <f t="shared" si="1478"/>
        <v>0</v>
      </c>
      <c r="W1132" s="141">
        <f t="shared" si="1478"/>
        <v>0</v>
      </c>
      <c r="X1132" s="141">
        <f t="shared" si="1478"/>
        <v>0</v>
      </c>
      <c r="Y1132" s="141">
        <f t="shared" si="1478"/>
        <v>0</v>
      </c>
      <c r="Z1132" s="141">
        <f t="shared" si="1478"/>
        <v>0</v>
      </c>
      <c r="AA1132" s="141">
        <f t="shared" si="1478"/>
        <v>0</v>
      </c>
      <c r="AB1132" s="141">
        <f t="shared" si="1478"/>
        <v>0</v>
      </c>
      <c r="AC1132" s="141">
        <f t="shared" si="1478"/>
        <v>0</v>
      </c>
      <c r="AD1132" s="141">
        <f t="shared" si="1478"/>
        <v>0</v>
      </c>
      <c r="AE1132" s="141">
        <f t="shared" si="1478"/>
        <v>0</v>
      </c>
      <c r="AF1132" s="141">
        <f t="shared" si="1478"/>
        <v>0</v>
      </c>
      <c r="AG1132" s="141">
        <f t="shared" si="1478"/>
        <v>0</v>
      </c>
      <c r="AH1132" s="141">
        <f t="shared" si="1478"/>
        <v>0</v>
      </c>
      <c r="AI1132" s="141">
        <f t="shared" si="1478"/>
        <v>0</v>
      </c>
      <c r="AJ1132" s="141">
        <f t="shared" si="1478"/>
        <v>0</v>
      </c>
      <c r="AK1132" s="141">
        <f t="shared" si="1478"/>
        <v>0</v>
      </c>
      <c r="AL1132" s="141">
        <f t="shared" si="1478"/>
        <v>0</v>
      </c>
      <c r="AM1132" s="141">
        <f t="shared" si="1478"/>
        <v>0</v>
      </c>
      <c r="AN1132" s="141">
        <f t="shared" si="1478"/>
        <v>0</v>
      </c>
      <c r="AO1132" s="141">
        <f t="shared" si="1478"/>
        <v>0</v>
      </c>
      <c r="AP1132" s="141">
        <f t="shared" si="1478"/>
        <v>0</v>
      </c>
      <c r="AQ1132" s="141">
        <f t="shared" si="1478"/>
        <v>0</v>
      </c>
      <c r="AR1132" s="141">
        <f t="shared" si="1478"/>
        <v>0</v>
      </c>
      <c r="AS1132" s="141">
        <f t="shared" si="1478"/>
        <v>0</v>
      </c>
      <c r="AT1132" s="141">
        <f t="shared" si="1478"/>
        <v>0</v>
      </c>
      <c r="AU1132" s="141">
        <f t="shared" si="1478"/>
        <v>0</v>
      </c>
      <c r="AV1132" s="141">
        <f t="shared" ref="AV1132:BA1132" si="1479">AV1125</f>
        <v>0</v>
      </c>
      <c r="AW1132" s="141">
        <f t="shared" si="1479"/>
        <v>0</v>
      </c>
      <c r="AX1132" s="141">
        <f t="shared" si="1479"/>
        <v>0</v>
      </c>
      <c r="AY1132" s="141">
        <f t="shared" si="1479"/>
        <v>2355.9899999999998</v>
      </c>
      <c r="AZ1132" s="141">
        <f t="shared" si="1479"/>
        <v>0</v>
      </c>
      <c r="BA1132" s="141">
        <f t="shared" si="1479"/>
        <v>0</v>
      </c>
      <c r="BB1132" s="141"/>
      <c r="BC1132" s="212"/>
    </row>
    <row r="1133" spans="1:55" ht="22.5" customHeight="1">
      <c r="A1133" s="288"/>
      <c r="B1133" s="303"/>
      <c r="C1133" s="303"/>
      <c r="D1133" s="213" t="s">
        <v>267</v>
      </c>
      <c r="E1133" s="141">
        <f>H1133+K1133+N1133+Q1133+T1133+W1133+Z1133+AE1133+AJ1133+AO1133+AT1133+AY1133</f>
        <v>6815.0249999999996</v>
      </c>
      <c r="F1133" s="141">
        <f t="shared" si="1105"/>
        <v>0</v>
      </c>
      <c r="G1133" s="145"/>
      <c r="H1133" s="141">
        <f t="shared" ref="H1133:BA1133" si="1480">H1126</f>
        <v>0</v>
      </c>
      <c r="I1133" s="141">
        <f t="shared" si="1480"/>
        <v>0</v>
      </c>
      <c r="J1133" s="141">
        <f t="shared" si="1480"/>
        <v>0</v>
      </c>
      <c r="K1133" s="141">
        <f t="shared" si="1480"/>
        <v>0</v>
      </c>
      <c r="L1133" s="141">
        <f t="shared" si="1480"/>
        <v>0</v>
      </c>
      <c r="M1133" s="141">
        <f t="shared" si="1480"/>
        <v>0</v>
      </c>
      <c r="N1133" s="141">
        <f t="shared" si="1480"/>
        <v>0</v>
      </c>
      <c r="O1133" s="141">
        <f t="shared" si="1480"/>
        <v>0</v>
      </c>
      <c r="P1133" s="141">
        <f t="shared" si="1480"/>
        <v>0</v>
      </c>
      <c r="Q1133" s="141">
        <f t="shared" si="1480"/>
        <v>0</v>
      </c>
      <c r="R1133" s="141">
        <f t="shared" si="1480"/>
        <v>0</v>
      </c>
      <c r="S1133" s="141">
        <f t="shared" si="1480"/>
        <v>0</v>
      </c>
      <c r="T1133" s="141">
        <f t="shared" si="1480"/>
        <v>0</v>
      </c>
      <c r="U1133" s="141">
        <f t="shared" si="1480"/>
        <v>0</v>
      </c>
      <c r="V1133" s="141">
        <f t="shared" si="1480"/>
        <v>0</v>
      </c>
      <c r="W1133" s="141">
        <f t="shared" si="1480"/>
        <v>0</v>
      </c>
      <c r="X1133" s="141">
        <f t="shared" si="1480"/>
        <v>0</v>
      </c>
      <c r="Y1133" s="141">
        <f t="shared" si="1480"/>
        <v>0</v>
      </c>
      <c r="Z1133" s="141">
        <f t="shared" si="1480"/>
        <v>0</v>
      </c>
      <c r="AA1133" s="141">
        <f t="shared" si="1480"/>
        <v>0</v>
      </c>
      <c r="AB1133" s="141">
        <f t="shared" si="1480"/>
        <v>0</v>
      </c>
      <c r="AC1133" s="141">
        <f t="shared" si="1480"/>
        <v>0</v>
      </c>
      <c r="AD1133" s="141">
        <f t="shared" si="1480"/>
        <v>0</v>
      </c>
      <c r="AE1133" s="141">
        <f t="shared" si="1480"/>
        <v>0</v>
      </c>
      <c r="AF1133" s="141">
        <f t="shared" si="1480"/>
        <v>0</v>
      </c>
      <c r="AG1133" s="141">
        <f t="shared" si="1480"/>
        <v>0</v>
      </c>
      <c r="AH1133" s="141">
        <f t="shared" si="1480"/>
        <v>0</v>
      </c>
      <c r="AI1133" s="141">
        <f t="shared" si="1480"/>
        <v>0</v>
      </c>
      <c r="AJ1133" s="141">
        <f t="shared" si="1480"/>
        <v>0</v>
      </c>
      <c r="AK1133" s="141">
        <f t="shared" si="1480"/>
        <v>0</v>
      </c>
      <c r="AL1133" s="141">
        <f t="shared" si="1480"/>
        <v>0</v>
      </c>
      <c r="AM1133" s="141">
        <f t="shared" si="1480"/>
        <v>0</v>
      </c>
      <c r="AN1133" s="141">
        <f t="shared" si="1480"/>
        <v>0</v>
      </c>
      <c r="AO1133" s="141">
        <f t="shared" si="1480"/>
        <v>0</v>
      </c>
      <c r="AP1133" s="141">
        <f t="shared" si="1480"/>
        <v>0</v>
      </c>
      <c r="AQ1133" s="141">
        <f t="shared" si="1480"/>
        <v>0</v>
      </c>
      <c r="AR1133" s="141">
        <f t="shared" si="1480"/>
        <v>0</v>
      </c>
      <c r="AS1133" s="141">
        <f t="shared" si="1480"/>
        <v>0</v>
      </c>
      <c r="AT1133" s="141">
        <f t="shared" si="1480"/>
        <v>0</v>
      </c>
      <c r="AU1133" s="141">
        <f t="shared" si="1480"/>
        <v>0</v>
      </c>
      <c r="AV1133" s="141">
        <f t="shared" si="1480"/>
        <v>0</v>
      </c>
      <c r="AW1133" s="141">
        <f t="shared" si="1480"/>
        <v>0</v>
      </c>
      <c r="AX1133" s="141">
        <f t="shared" si="1480"/>
        <v>0</v>
      </c>
      <c r="AY1133" s="141">
        <f t="shared" si="1480"/>
        <v>6815.0249999999996</v>
      </c>
      <c r="AZ1133" s="141">
        <f t="shared" si="1480"/>
        <v>0</v>
      </c>
      <c r="BA1133" s="141">
        <f t="shared" si="1480"/>
        <v>0</v>
      </c>
      <c r="BB1133" s="141"/>
      <c r="BC1133" s="212"/>
    </row>
    <row r="1134" spans="1:55" ht="82.5" customHeight="1">
      <c r="A1134" s="288"/>
      <c r="B1134" s="303"/>
      <c r="C1134" s="303"/>
      <c r="D1134" s="213" t="s">
        <v>273</v>
      </c>
      <c r="E1134" s="141">
        <f t="shared" ref="E1134:E1136" si="1481">H1134+K1134+N1134+Q1134+T1134+W1134+Z1134+AE1134+AJ1134+AO1134+AT1134+AY1134</f>
        <v>0</v>
      </c>
      <c r="F1134" s="141">
        <f t="shared" si="1105"/>
        <v>0</v>
      </c>
      <c r="G1134" s="145"/>
      <c r="H1134" s="141">
        <f t="shared" ref="H1134:AU1134" si="1482">H1127</f>
        <v>0</v>
      </c>
      <c r="I1134" s="141">
        <f t="shared" si="1482"/>
        <v>0</v>
      </c>
      <c r="J1134" s="141">
        <f t="shared" si="1482"/>
        <v>0</v>
      </c>
      <c r="K1134" s="141">
        <f t="shared" si="1482"/>
        <v>0</v>
      </c>
      <c r="L1134" s="141">
        <f t="shared" si="1482"/>
        <v>0</v>
      </c>
      <c r="M1134" s="141">
        <f t="shared" si="1482"/>
        <v>0</v>
      </c>
      <c r="N1134" s="141">
        <f t="shared" si="1482"/>
        <v>0</v>
      </c>
      <c r="O1134" s="141">
        <f t="shared" si="1482"/>
        <v>0</v>
      </c>
      <c r="P1134" s="141">
        <f t="shared" si="1482"/>
        <v>0</v>
      </c>
      <c r="Q1134" s="141">
        <f t="shared" si="1482"/>
        <v>0</v>
      </c>
      <c r="R1134" s="141">
        <f t="shared" si="1482"/>
        <v>0</v>
      </c>
      <c r="S1134" s="141">
        <f t="shared" si="1482"/>
        <v>0</v>
      </c>
      <c r="T1134" s="141">
        <f t="shared" si="1482"/>
        <v>0</v>
      </c>
      <c r="U1134" s="141">
        <f t="shared" si="1482"/>
        <v>0</v>
      </c>
      <c r="V1134" s="141">
        <f t="shared" si="1482"/>
        <v>0</v>
      </c>
      <c r="W1134" s="141">
        <f t="shared" si="1482"/>
        <v>0</v>
      </c>
      <c r="X1134" s="141">
        <f t="shared" si="1482"/>
        <v>0</v>
      </c>
      <c r="Y1134" s="141">
        <f t="shared" si="1482"/>
        <v>0</v>
      </c>
      <c r="Z1134" s="141">
        <f t="shared" si="1482"/>
        <v>0</v>
      </c>
      <c r="AA1134" s="141">
        <f t="shared" si="1482"/>
        <v>0</v>
      </c>
      <c r="AB1134" s="141">
        <f t="shared" si="1482"/>
        <v>0</v>
      </c>
      <c r="AC1134" s="141">
        <f t="shared" si="1482"/>
        <v>0</v>
      </c>
      <c r="AD1134" s="141">
        <f t="shared" si="1482"/>
        <v>0</v>
      </c>
      <c r="AE1134" s="141">
        <f t="shared" si="1482"/>
        <v>0</v>
      </c>
      <c r="AF1134" s="141">
        <f t="shared" si="1482"/>
        <v>0</v>
      </c>
      <c r="AG1134" s="141">
        <f t="shared" si="1482"/>
        <v>0</v>
      </c>
      <c r="AH1134" s="141">
        <f t="shared" si="1482"/>
        <v>0</v>
      </c>
      <c r="AI1134" s="141">
        <f t="shared" si="1482"/>
        <v>0</v>
      </c>
      <c r="AJ1134" s="141">
        <f t="shared" si="1482"/>
        <v>0</v>
      </c>
      <c r="AK1134" s="141">
        <f t="shared" si="1482"/>
        <v>0</v>
      </c>
      <c r="AL1134" s="141">
        <f t="shared" si="1482"/>
        <v>0</v>
      </c>
      <c r="AM1134" s="141">
        <f t="shared" si="1482"/>
        <v>0</v>
      </c>
      <c r="AN1134" s="141">
        <f t="shared" si="1482"/>
        <v>0</v>
      </c>
      <c r="AO1134" s="141">
        <f t="shared" si="1482"/>
        <v>0</v>
      </c>
      <c r="AP1134" s="141">
        <f t="shared" si="1482"/>
        <v>0</v>
      </c>
      <c r="AQ1134" s="141">
        <f t="shared" si="1482"/>
        <v>0</v>
      </c>
      <c r="AR1134" s="141">
        <f t="shared" si="1482"/>
        <v>0</v>
      </c>
      <c r="AS1134" s="141">
        <f t="shared" si="1482"/>
        <v>0</v>
      </c>
      <c r="AT1134" s="141">
        <f t="shared" si="1482"/>
        <v>0</v>
      </c>
      <c r="AU1134" s="141">
        <f t="shared" si="1482"/>
        <v>0</v>
      </c>
      <c r="AV1134" s="141">
        <f t="shared" ref="AV1134:BA1134" si="1483">AV1127</f>
        <v>0</v>
      </c>
      <c r="AW1134" s="141">
        <f t="shared" si="1483"/>
        <v>0</v>
      </c>
      <c r="AX1134" s="141">
        <f t="shared" si="1483"/>
        <v>0</v>
      </c>
      <c r="AY1134" s="141">
        <f t="shared" si="1483"/>
        <v>0</v>
      </c>
      <c r="AZ1134" s="141">
        <f t="shared" si="1483"/>
        <v>0</v>
      </c>
      <c r="BA1134" s="141">
        <f t="shared" si="1483"/>
        <v>0</v>
      </c>
      <c r="BB1134" s="141"/>
      <c r="BC1134" s="212"/>
    </row>
    <row r="1135" spans="1:55" ht="22.5" customHeight="1">
      <c r="A1135" s="288"/>
      <c r="B1135" s="303"/>
      <c r="C1135" s="303"/>
      <c r="D1135" s="213" t="s">
        <v>268</v>
      </c>
      <c r="E1135" s="141">
        <f t="shared" si="1481"/>
        <v>1081.2</v>
      </c>
      <c r="F1135" s="141">
        <f t="shared" si="1105"/>
        <v>0</v>
      </c>
      <c r="G1135" s="145"/>
      <c r="H1135" s="141">
        <f t="shared" ref="H1135:AU1135" si="1484">H1128</f>
        <v>0</v>
      </c>
      <c r="I1135" s="141">
        <f t="shared" si="1484"/>
        <v>0</v>
      </c>
      <c r="J1135" s="141">
        <f t="shared" si="1484"/>
        <v>0</v>
      </c>
      <c r="K1135" s="141">
        <f t="shared" si="1484"/>
        <v>0</v>
      </c>
      <c r="L1135" s="141">
        <f t="shared" si="1484"/>
        <v>0</v>
      </c>
      <c r="M1135" s="141">
        <f t="shared" si="1484"/>
        <v>0</v>
      </c>
      <c r="N1135" s="141">
        <f t="shared" si="1484"/>
        <v>0</v>
      </c>
      <c r="O1135" s="141">
        <f t="shared" si="1484"/>
        <v>0</v>
      </c>
      <c r="P1135" s="141">
        <f t="shared" si="1484"/>
        <v>0</v>
      </c>
      <c r="Q1135" s="141">
        <f t="shared" si="1484"/>
        <v>0</v>
      </c>
      <c r="R1135" s="141">
        <f t="shared" si="1484"/>
        <v>0</v>
      </c>
      <c r="S1135" s="141">
        <f t="shared" si="1484"/>
        <v>0</v>
      </c>
      <c r="T1135" s="141">
        <f t="shared" si="1484"/>
        <v>0</v>
      </c>
      <c r="U1135" s="141">
        <f t="shared" si="1484"/>
        <v>0</v>
      </c>
      <c r="V1135" s="141">
        <f t="shared" si="1484"/>
        <v>0</v>
      </c>
      <c r="W1135" s="141">
        <f t="shared" si="1484"/>
        <v>0</v>
      </c>
      <c r="X1135" s="141">
        <f t="shared" si="1484"/>
        <v>0</v>
      </c>
      <c r="Y1135" s="141">
        <f t="shared" si="1484"/>
        <v>0</v>
      </c>
      <c r="Z1135" s="141">
        <f t="shared" si="1484"/>
        <v>0</v>
      </c>
      <c r="AA1135" s="141">
        <f t="shared" si="1484"/>
        <v>0</v>
      </c>
      <c r="AB1135" s="141">
        <f t="shared" si="1484"/>
        <v>0</v>
      </c>
      <c r="AC1135" s="141">
        <f t="shared" si="1484"/>
        <v>0</v>
      </c>
      <c r="AD1135" s="141">
        <f t="shared" si="1484"/>
        <v>0</v>
      </c>
      <c r="AE1135" s="141">
        <f t="shared" si="1484"/>
        <v>0</v>
      </c>
      <c r="AF1135" s="141">
        <f t="shared" si="1484"/>
        <v>0</v>
      </c>
      <c r="AG1135" s="141">
        <f t="shared" si="1484"/>
        <v>0</v>
      </c>
      <c r="AH1135" s="141">
        <f t="shared" si="1484"/>
        <v>0</v>
      </c>
      <c r="AI1135" s="141">
        <f t="shared" si="1484"/>
        <v>0</v>
      </c>
      <c r="AJ1135" s="141">
        <f t="shared" si="1484"/>
        <v>0</v>
      </c>
      <c r="AK1135" s="141">
        <f t="shared" si="1484"/>
        <v>0</v>
      </c>
      <c r="AL1135" s="141">
        <f t="shared" si="1484"/>
        <v>0</v>
      </c>
      <c r="AM1135" s="141">
        <f t="shared" si="1484"/>
        <v>0</v>
      </c>
      <c r="AN1135" s="141">
        <f t="shared" si="1484"/>
        <v>0</v>
      </c>
      <c r="AO1135" s="141">
        <f t="shared" si="1484"/>
        <v>0</v>
      </c>
      <c r="AP1135" s="141">
        <f t="shared" si="1484"/>
        <v>0</v>
      </c>
      <c r="AQ1135" s="141">
        <f t="shared" si="1484"/>
        <v>0</v>
      </c>
      <c r="AR1135" s="141">
        <f t="shared" si="1484"/>
        <v>0</v>
      </c>
      <c r="AS1135" s="141">
        <f t="shared" si="1484"/>
        <v>0</v>
      </c>
      <c r="AT1135" s="141">
        <f>AT1128</f>
        <v>0</v>
      </c>
      <c r="AU1135" s="141">
        <f t="shared" si="1484"/>
        <v>0</v>
      </c>
      <c r="AV1135" s="141">
        <f t="shared" ref="AV1135:BA1135" si="1485">AV1128</f>
        <v>0</v>
      </c>
      <c r="AW1135" s="141">
        <f t="shared" si="1485"/>
        <v>0</v>
      </c>
      <c r="AX1135" s="141">
        <f t="shared" si="1485"/>
        <v>0</v>
      </c>
      <c r="AY1135" s="141">
        <f t="shared" si="1485"/>
        <v>1081.2</v>
      </c>
      <c r="AZ1135" s="141">
        <f t="shared" si="1485"/>
        <v>0</v>
      </c>
      <c r="BA1135" s="141">
        <f t="shared" si="1485"/>
        <v>0</v>
      </c>
      <c r="BB1135" s="141"/>
      <c r="BC1135" s="212"/>
    </row>
    <row r="1136" spans="1:55" ht="31.2">
      <c r="A1136" s="288"/>
      <c r="B1136" s="303"/>
      <c r="C1136" s="303"/>
      <c r="D1136" s="216" t="s">
        <v>43</v>
      </c>
      <c r="E1136" s="141">
        <f t="shared" si="1481"/>
        <v>0</v>
      </c>
      <c r="F1136" s="141">
        <f t="shared" si="1105"/>
        <v>0</v>
      </c>
      <c r="G1136" s="145"/>
      <c r="H1136" s="141">
        <f>H1129</f>
        <v>0</v>
      </c>
      <c r="I1136" s="141">
        <f t="shared" ref="I1136:AU1136" si="1486">I1129</f>
        <v>0</v>
      </c>
      <c r="J1136" s="141">
        <f t="shared" si="1486"/>
        <v>0</v>
      </c>
      <c r="K1136" s="141">
        <f t="shared" si="1486"/>
        <v>0</v>
      </c>
      <c r="L1136" s="141">
        <f t="shared" si="1486"/>
        <v>0</v>
      </c>
      <c r="M1136" s="141">
        <f t="shared" si="1486"/>
        <v>0</v>
      </c>
      <c r="N1136" s="141">
        <f t="shared" si="1486"/>
        <v>0</v>
      </c>
      <c r="O1136" s="141">
        <f t="shared" si="1486"/>
        <v>0</v>
      </c>
      <c r="P1136" s="141">
        <f t="shared" si="1486"/>
        <v>0</v>
      </c>
      <c r="Q1136" s="141">
        <f t="shared" si="1486"/>
        <v>0</v>
      </c>
      <c r="R1136" s="141">
        <f t="shared" si="1486"/>
        <v>0</v>
      </c>
      <c r="S1136" s="141">
        <f t="shared" si="1486"/>
        <v>0</v>
      </c>
      <c r="T1136" s="141">
        <f t="shared" si="1486"/>
        <v>0</v>
      </c>
      <c r="U1136" s="141">
        <f t="shared" si="1486"/>
        <v>0</v>
      </c>
      <c r="V1136" s="141">
        <f t="shared" si="1486"/>
        <v>0</v>
      </c>
      <c r="W1136" s="141">
        <f t="shared" si="1486"/>
        <v>0</v>
      </c>
      <c r="X1136" s="141">
        <f t="shared" si="1486"/>
        <v>0</v>
      </c>
      <c r="Y1136" s="141">
        <f t="shared" si="1486"/>
        <v>0</v>
      </c>
      <c r="Z1136" s="141">
        <f t="shared" si="1486"/>
        <v>0</v>
      </c>
      <c r="AA1136" s="141">
        <f t="shared" si="1486"/>
        <v>0</v>
      </c>
      <c r="AB1136" s="141">
        <f t="shared" si="1486"/>
        <v>0</v>
      </c>
      <c r="AC1136" s="141">
        <f t="shared" si="1486"/>
        <v>0</v>
      </c>
      <c r="AD1136" s="141">
        <f t="shared" si="1486"/>
        <v>0</v>
      </c>
      <c r="AE1136" s="141">
        <f t="shared" si="1486"/>
        <v>0</v>
      </c>
      <c r="AF1136" s="141">
        <f t="shared" si="1486"/>
        <v>0</v>
      </c>
      <c r="AG1136" s="141">
        <f t="shared" si="1486"/>
        <v>0</v>
      </c>
      <c r="AH1136" s="141">
        <f t="shared" si="1486"/>
        <v>0</v>
      </c>
      <c r="AI1136" s="141">
        <f t="shared" si="1486"/>
        <v>0</v>
      </c>
      <c r="AJ1136" s="141">
        <f t="shared" si="1486"/>
        <v>0</v>
      </c>
      <c r="AK1136" s="141">
        <f t="shared" si="1486"/>
        <v>0</v>
      </c>
      <c r="AL1136" s="141">
        <f t="shared" si="1486"/>
        <v>0</v>
      </c>
      <c r="AM1136" s="141">
        <f t="shared" si="1486"/>
        <v>0</v>
      </c>
      <c r="AN1136" s="141">
        <f t="shared" si="1486"/>
        <v>0</v>
      </c>
      <c r="AO1136" s="141">
        <f t="shared" si="1486"/>
        <v>0</v>
      </c>
      <c r="AP1136" s="141">
        <f t="shared" si="1486"/>
        <v>0</v>
      </c>
      <c r="AQ1136" s="141">
        <f t="shared" si="1486"/>
        <v>0</v>
      </c>
      <c r="AR1136" s="141">
        <f t="shared" si="1486"/>
        <v>0</v>
      </c>
      <c r="AS1136" s="141">
        <f t="shared" si="1486"/>
        <v>0</v>
      </c>
      <c r="AT1136" s="141">
        <f t="shared" si="1486"/>
        <v>0</v>
      </c>
      <c r="AU1136" s="141">
        <f t="shared" si="1486"/>
        <v>0</v>
      </c>
      <c r="AV1136" s="141">
        <f t="shared" ref="AV1136:BA1136" si="1487">AV1129</f>
        <v>0</v>
      </c>
      <c r="AW1136" s="141">
        <f t="shared" si="1487"/>
        <v>0</v>
      </c>
      <c r="AX1136" s="141">
        <f t="shared" si="1487"/>
        <v>0</v>
      </c>
      <c r="AY1136" s="141">
        <f t="shared" si="1487"/>
        <v>0</v>
      </c>
      <c r="AZ1136" s="141">
        <f t="shared" si="1487"/>
        <v>0</v>
      </c>
      <c r="BA1136" s="141">
        <f t="shared" si="1487"/>
        <v>0</v>
      </c>
      <c r="BB1136" s="141"/>
      <c r="BC1136" s="212"/>
    </row>
    <row r="1137" spans="1:55" ht="19.5" customHeight="1">
      <c r="A1137" s="224"/>
      <c r="B1137" s="231"/>
      <c r="C1137" s="224"/>
      <c r="D1137" s="215"/>
      <c r="E1137" s="199"/>
      <c r="F1137" s="219"/>
      <c r="G1137" s="199"/>
      <c r="H1137" s="199"/>
      <c r="I1137" s="199"/>
      <c r="J1137" s="171"/>
      <c r="K1137" s="171"/>
      <c r="L1137" s="171"/>
      <c r="M1137" s="171"/>
      <c r="N1137" s="171"/>
      <c r="O1137" s="171"/>
      <c r="P1137" s="171"/>
      <c r="Q1137" s="171"/>
      <c r="R1137" s="171"/>
      <c r="S1137" s="171"/>
      <c r="T1137" s="171"/>
      <c r="U1137" s="171"/>
      <c r="V1137" s="171"/>
      <c r="W1137" s="171"/>
      <c r="X1137" s="171"/>
      <c r="Y1137" s="171"/>
      <c r="Z1137" s="171"/>
      <c r="AA1137" s="171"/>
      <c r="AB1137" s="171"/>
      <c r="AC1137" s="171"/>
      <c r="AD1137" s="171"/>
      <c r="AE1137" s="171"/>
      <c r="AF1137" s="171"/>
      <c r="AG1137" s="171"/>
      <c r="AH1137" s="171"/>
      <c r="AI1137" s="171"/>
      <c r="AJ1137" s="171"/>
      <c r="AK1137" s="171"/>
      <c r="AL1137" s="171"/>
      <c r="AM1137" s="171"/>
      <c r="AN1137" s="171"/>
      <c r="AO1137" s="171"/>
      <c r="AP1137" s="171"/>
      <c r="AQ1137" s="171"/>
      <c r="AR1137" s="171"/>
      <c r="AS1137" s="171"/>
      <c r="AT1137" s="171"/>
      <c r="AU1137" s="171"/>
      <c r="AV1137" s="171"/>
      <c r="AW1137" s="171"/>
      <c r="AX1137" s="171"/>
      <c r="AY1137" s="171"/>
      <c r="AZ1137" s="118"/>
      <c r="BA1137" s="118"/>
      <c r="BB1137" s="118"/>
    </row>
    <row r="1138" spans="1:55" ht="16.5" customHeight="1">
      <c r="A1138" s="154" t="s">
        <v>311</v>
      </c>
      <c r="B1138" s="154"/>
      <c r="C1138" s="154"/>
      <c r="D1138" s="154"/>
      <c r="E1138" s="153"/>
      <c r="F1138" s="153"/>
      <c r="G1138" s="153"/>
      <c r="H1138" s="153"/>
      <c r="I1138" s="153"/>
      <c r="J1138" s="153"/>
      <c r="K1138" s="153"/>
      <c r="L1138" s="153"/>
      <c r="M1138" s="153"/>
      <c r="N1138" s="153"/>
      <c r="O1138" s="153"/>
      <c r="P1138" s="153"/>
      <c r="Q1138" s="153"/>
      <c r="R1138" s="153"/>
      <c r="S1138" s="153"/>
      <c r="T1138" s="153"/>
      <c r="U1138" s="153"/>
      <c r="V1138" s="153"/>
      <c r="W1138" s="153"/>
      <c r="X1138" s="153"/>
      <c r="Y1138" s="153"/>
      <c r="Z1138" s="153"/>
      <c r="AA1138" s="153"/>
      <c r="AB1138" s="153"/>
      <c r="AC1138" s="153"/>
      <c r="AD1138" s="153"/>
      <c r="AE1138" s="153"/>
      <c r="AF1138" s="153"/>
      <c r="AG1138" s="153"/>
      <c r="AH1138" s="153"/>
      <c r="AI1138" s="153"/>
      <c r="AJ1138" s="153"/>
      <c r="AK1138" s="153"/>
      <c r="AL1138" s="153"/>
      <c r="AM1138" s="153"/>
      <c r="AN1138" s="153"/>
      <c r="AO1138" s="153"/>
      <c r="AP1138" s="153"/>
      <c r="AQ1138" s="153"/>
      <c r="AR1138" s="153"/>
      <c r="AS1138" s="153"/>
      <c r="AT1138" s="153"/>
      <c r="AU1138" s="153"/>
      <c r="AV1138" s="153"/>
      <c r="AW1138" s="153"/>
      <c r="AX1138" s="153"/>
      <c r="AY1138" s="153"/>
      <c r="AZ1138" s="114"/>
      <c r="BA1138" s="114"/>
      <c r="BB1138" s="114"/>
      <c r="BC1138" s="114"/>
    </row>
    <row r="1139" spans="1:55" ht="18">
      <c r="A1139" s="121"/>
      <c r="B1139" s="119" t="s">
        <v>310</v>
      </c>
      <c r="C1139" s="119"/>
      <c r="D1139" s="122"/>
      <c r="E1139" s="123"/>
      <c r="F1139" s="123"/>
      <c r="G1139" s="123"/>
      <c r="H1139" s="119"/>
      <c r="I1139" s="119"/>
      <c r="J1139" s="119"/>
      <c r="K1139" s="119"/>
      <c r="L1139" s="119"/>
      <c r="M1139" s="119"/>
      <c r="N1139" s="119"/>
      <c r="O1139" s="119"/>
      <c r="P1139" s="119"/>
      <c r="Q1139" s="119"/>
      <c r="R1139" s="119"/>
      <c r="S1139" s="119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19"/>
      <c r="AP1139" s="119"/>
      <c r="AQ1139" s="119"/>
      <c r="AR1139" s="119"/>
      <c r="AS1139" s="119"/>
      <c r="AT1139" s="120"/>
      <c r="AU1139" s="120"/>
      <c r="AV1139" s="120"/>
      <c r="AW1139" s="120"/>
      <c r="AX1139" s="120"/>
      <c r="AY1139" s="124"/>
      <c r="AZ1139" s="100"/>
      <c r="BA1139" s="100"/>
      <c r="BB1139" s="100"/>
    </row>
    <row r="1140" spans="1:55" ht="18.75" customHeight="1">
      <c r="A1140" s="293" t="s">
        <v>577</v>
      </c>
      <c r="B1140" s="293"/>
      <c r="C1140" s="293"/>
      <c r="D1140" s="293"/>
      <c r="E1140" s="293"/>
      <c r="F1140" s="293"/>
      <c r="G1140" s="293"/>
      <c r="H1140" s="293"/>
      <c r="I1140" s="293"/>
      <c r="J1140" s="293"/>
      <c r="K1140" s="293"/>
      <c r="L1140" s="293"/>
      <c r="M1140" s="293"/>
      <c r="N1140" s="293"/>
      <c r="O1140" s="293"/>
      <c r="P1140" s="293"/>
      <c r="Q1140" s="293"/>
      <c r="R1140" s="293"/>
      <c r="S1140" s="293"/>
      <c r="T1140" s="293"/>
      <c r="U1140" s="293"/>
      <c r="V1140" s="293"/>
      <c r="W1140" s="293"/>
      <c r="X1140" s="293"/>
      <c r="Y1140" s="293"/>
      <c r="Z1140" s="293"/>
      <c r="AA1140" s="293"/>
      <c r="AB1140" s="293"/>
      <c r="AC1140" s="293"/>
      <c r="AD1140" s="293"/>
      <c r="AE1140" s="293"/>
      <c r="AF1140" s="293"/>
      <c r="AG1140" s="293"/>
      <c r="AH1140" s="293"/>
      <c r="AI1140" s="293"/>
      <c r="AJ1140" s="293"/>
      <c r="AK1140" s="293"/>
      <c r="AL1140" s="293"/>
      <c r="AM1140" s="293"/>
      <c r="AN1140" s="293"/>
      <c r="AO1140" s="293"/>
      <c r="AP1140" s="293"/>
      <c r="AQ1140" s="293"/>
      <c r="AR1140" s="293"/>
      <c r="AS1140" s="293"/>
      <c r="AT1140" s="293"/>
      <c r="AU1140" s="293"/>
      <c r="AV1140" s="293"/>
      <c r="AW1140" s="293"/>
      <c r="AX1140" s="293"/>
      <c r="AY1140" s="293"/>
      <c r="AZ1140" s="100"/>
      <c r="BA1140" s="100"/>
      <c r="BB1140" s="100"/>
    </row>
    <row r="1141" spans="1:55" ht="18">
      <c r="A1141" s="121"/>
      <c r="B1141" s="119" t="s">
        <v>274</v>
      </c>
      <c r="C1141" s="119"/>
      <c r="D1141" s="122"/>
      <c r="E1141" s="123"/>
      <c r="F1141" s="123"/>
      <c r="G1141" s="123"/>
      <c r="H1141" s="119"/>
      <c r="I1141" s="119"/>
      <c r="J1141" s="119"/>
      <c r="K1141" s="119"/>
      <c r="L1141" s="119"/>
      <c r="M1141" s="119"/>
      <c r="N1141" s="119"/>
      <c r="O1141" s="119"/>
      <c r="P1141" s="119"/>
      <c r="Q1141" s="119"/>
      <c r="R1141" s="119"/>
      <c r="S1141" s="119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19"/>
      <c r="AP1141" s="119"/>
      <c r="AQ1141" s="119"/>
      <c r="AR1141" s="119"/>
      <c r="AS1141" s="119"/>
      <c r="AT1141" s="120"/>
      <c r="AU1141" s="120"/>
      <c r="AV1141" s="120"/>
      <c r="AW1141" s="120"/>
      <c r="AX1141" s="120"/>
      <c r="AY1141" s="124"/>
      <c r="AZ1141" s="100"/>
      <c r="BA1141" s="100"/>
      <c r="BB1141" s="100"/>
    </row>
    <row r="1142" spans="1:55" ht="18">
      <c r="A1142" s="121"/>
      <c r="B1142" s="119"/>
      <c r="C1142" s="119"/>
      <c r="D1142" s="122"/>
      <c r="E1142" s="123"/>
      <c r="F1142" s="123"/>
      <c r="G1142" s="123"/>
      <c r="H1142" s="119"/>
      <c r="I1142" s="119"/>
      <c r="J1142" s="119"/>
      <c r="K1142" s="119"/>
      <c r="L1142" s="119"/>
      <c r="M1142" s="119"/>
      <c r="N1142" s="119"/>
      <c r="O1142" s="119"/>
      <c r="P1142" s="119"/>
      <c r="Q1142" s="119"/>
      <c r="R1142" s="119"/>
      <c r="S1142" s="119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19"/>
      <c r="AP1142" s="119"/>
      <c r="AQ1142" s="119"/>
      <c r="AR1142" s="119"/>
      <c r="AS1142" s="119"/>
      <c r="AT1142" s="120"/>
      <c r="AU1142" s="120"/>
      <c r="AV1142" s="120"/>
      <c r="AW1142" s="120"/>
      <c r="AX1142" s="120"/>
      <c r="AY1142" s="124"/>
      <c r="AZ1142" s="100"/>
      <c r="BA1142" s="100"/>
      <c r="BB1142" s="100"/>
    </row>
    <row r="1143" spans="1:55" ht="18.75" customHeight="1">
      <c r="A1143" s="293" t="s">
        <v>488</v>
      </c>
      <c r="B1143" s="293"/>
      <c r="C1143" s="293"/>
      <c r="D1143" s="322"/>
      <c r="E1143" s="322"/>
      <c r="F1143" s="322"/>
      <c r="G1143" s="322"/>
      <c r="H1143" s="322"/>
      <c r="I1143" s="322"/>
      <c r="J1143" s="322"/>
      <c r="K1143" s="322"/>
      <c r="L1143" s="322"/>
      <c r="M1143" s="322"/>
      <c r="N1143" s="322"/>
      <c r="O1143" s="322"/>
      <c r="P1143" s="322"/>
      <c r="Q1143" s="322"/>
      <c r="R1143" s="322"/>
      <c r="S1143" s="322"/>
      <c r="T1143" s="322"/>
      <c r="U1143" s="322"/>
      <c r="V1143" s="171"/>
      <c r="W1143" s="171"/>
      <c r="X1143" s="171"/>
      <c r="Y1143" s="171"/>
      <c r="Z1143" s="171"/>
      <c r="AA1143" s="171"/>
      <c r="AB1143" s="171"/>
      <c r="AC1143" s="171"/>
      <c r="AD1143" s="171"/>
      <c r="AE1143" s="171"/>
      <c r="AF1143" s="171"/>
      <c r="AG1143" s="171"/>
      <c r="AH1143" s="171"/>
      <c r="AI1143" s="171"/>
      <c r="AJ1143" s="171"/>
      <c r="AK1143" s="171"/>
      <c r="AL1143" s="171"/>
      <c r="AM1143" s="171"/>
      <c r="AN1143" s="171"/>
      <c r="AO1143" s="171"/>
      <c r="AP1143" s="171"/>
      <c r="AQ1143" s="171"/>
      <c r="AR1143" s="171"/>
      <c r="AS1143" s="171"/>
      <c r="AT1143" s="171"/>
      <c r="AU1143" s="171"/>
      <c r="AV1143" s="171"/>
      <c r="AW1143" s="171"/>
      <c r="AX1143" s="171"/>
      <c r="AY1143" s="171"/>
      <c r="AZ1143" s="118"/>
      <c r="BA1143" s="118"/>
      <c r="BB1143" s="118"/>
    </row>
    <row r="1146" spans="1:55" ht="18">
      <c r="A1146" s="153"/>
      <c r="B1146" s="119"/>
      <c r="C1146" s="119"/>
      <c r="D1146" s="122"/>
      <c r="E1146" s="123"/>
      <c r="F1146" s="123"/>
      <c r="G1146" s="123"/>
      <c r="H1146" s="119"/>
      <c r="I1146" s="119"/>
      <c r="J1146" s="119"/>
      <c r="K1146" s="119"/>
      <c r="L1146" s="119"/>
      <c r="M1146" s="119"/>
      <c r="N1146" s="119"/>
      <c r="O1146" s="119"/>
      <c r="P1146" s="119"/>
      <c r="Q1146" s="119"/>
      <c r="R1146" s="119"/>
      <c r="S1146" s="119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19"/>
      <c r="AP1146" s="119"/>
      <c r="AQ1146" s="119"/>
      <c r="AR1146" s="119"/>
      <c r="AS1146" s="119"/>
      <c r="AT1146" s="120"/>
      <c r="AU1146" s="120"/>
      <c r="AV1146" s="120"/>
      <c r="AW1146" s="120"/>
      <c r="AX1146" s="120"/>
      <c r="AY1146" s="124"/>
      <c r="AZ1146" s="100"/>
      <c r="BA1146" s="100"/>
      <c r="BB1146" s="100"/>
    </row>
    <row r="1147" spans="1:55">
      <c r="A1147" s="107"/>
      <c r="T1147" s="108"/>
      <c r="U1147" s="108"/>
      <c r="V1147" s="108"/>
      <c r="W1147" s="108"/>
      <c r="X1147" s="108"/>
      <c r="Y1147" s="108"/>
      <c r="Z1147" s="108"/>
      <c r="AA1147" s="108"/>
      <c r="AB1147" s="108"/>
      <c r="AC1147" s="108"/>
      <c r="AD1147" s="108"/>
      <c r="AE1147" s="108"/>
      <c r="AF1147" s="108"/>
      <c r="AG1147" s="108"/>
      <c r="AH1147" s="108"/>
      <c r="AI1147" s="108"/>
      <c r="AJ1147" s="108"/>
      <c r="AK1147" s="108"/>
      <c r="AL1147" s="108"/>
      <c r="AM1147" s="108"/>
      <c r="AN1147" s="108"/>
      <c r="AT1147" s="108"/>
      <c r="AU1147" s="108"/>
      <c r="AV1147" s="108"/>
      <c r="AW1147" s="108"/>
      <c r="AX1147" s="108"/>
      <c r="AY1147" s="100"/>
      <c r="AZ1147" s="100"/>
      <c r="BA1147" s="100"/>
      <c r="BB1147" s="100"/>
    </row>
    <row r="1148" spans="1:55">
      <c r="A1148" s="107"/>
      <c r="T1148" s="108"/>
      <c r="U1148" s="108"/>
      <c r="V1148" s="108"/>
      <c r="W1148" s="108"/>
      <c r="X1148" s="108"/>
      <c r="Y1148" s="108"/>
      <c r="Z1148" s="108"/>
      <c r="AA1148" s="108"/>
      <c r="AB1148" s="108"/>
      <c r="AC1148" s="108"/>
      <c r="AD1148" s="108"/>
      <c r="AE1148" s="108"/>
      <c r="AF1148" s="108"/>
      <c r="AG1148" s="108"/>
      <c r="AH1148" s="108"/>
      <c r="AI1148" s="108"/>
      <c r="AJ1148" s="108"/>
      <c r="AK1148" s="108"/>
      <c r="AL1148" s="108"/>
      <c r="AM1148" s="108"/>
      <c r="AN1148" s="108"/>
      <c r="AT1148" s="108"/>
      <c r="AU1148" s="108"/>
      <c r="AV1148" s="108"/>
      <c r="AW1148" s="108"/>
      <c r="AX1148" s="108"/>
      <c r="AY1148" s="100"/>
      <c r="AZ1148" s="100"/>
      <c r="BA1148" s="100"/>
      <c r="BB1148" s="100"/>
    </row>
    <row r="1149" spans="1:55">
      <c r="A1149" s="107"/>
      <c r="T1149" s="108"/>
      <c r="U1149" s="108"/>
      <c r="V1149" s="108"/>
      <c r="W1149" s="108"/>
      <c r="X1149" s="108"/>
      <c r="Y1149" s="108"/>
      <c r="Z1149" s="108"/>
      <c r="AA1149" s="108"/>
      <c r="AB1149" s="108"/>
      <c r="AC1149" s="108"/>
      <c r="AD1149" s="108"/>
      <c r="AE1149" s="108"/>
      <c r="AF1149" s="108"/>
      <c r="AG1149" s="108"/>
      <c r="AH1149" s="108"/>
      <c r="AI1149" s="108"/>
      <c r="AJ1149" s="108"/>
      <c r="AK1149" s="108"/>
      <c r="AL1149" s="108"/>
      <c r="AM1149" s="108"/>
      <c r="AN1149" s="108"/>
      <c r="AT1149" s="108"/>
      <c r="AU1149" s="108"/>
      <c r="AV1149" s="108"/>
      <c r="AW1149" s="108"/>
      <c r="AX1149" s="108"/>
      <c r="AY1149" s="100"/>
      <c r="AZ1149" s="100"/>
      <c r="BA1149" s="100"/>
      <c r="BB1149" s="100"/>
    </row>
    <row r="1150" spans="1:55" ht="14.25" customHeight="1">
      <c r="A1150" s="107"/>
      <c r="T1150" s="108"/>
      <c r="U1150" s="108"/>
      <c r="V1150" s="108"/>
      <c r="W1150" s="108"/>
      <c r="X1150" s="108"/>
      <c r="Y1150" s="108"/>
      <c r="Z1150" s="108"/>
      <c r="AA1150" s="108"/>
      <c r="AB1150" s="108"/>
      <c r="AC1150" s="108"/>
      <c r="AD1150" s="108"/>
      <c r="AE1150" s="108"/>
      <c r="AF1150" s="108"/>
      <c r="AG1150" s="108"/>
      <c r="AH1150" s="108"/>
      <c r="AI1150" s="108"/>
      <c r="AJ1150" s="108"/>
      <c r="AK1150" s="108"/>
      <c r="AL1150" s="108"/>
      <c r="AM1150" s="108"/>
      <c r="AN1150" s="108"/>
      <c r="AT1150" s="108"/>
      <c r="AU1150" s="108"/>
      <c r="AV1150" s="108"/>
      <c r="AW1150" s="108"/>
      <c r="AX1150" s="108"/>
      <c r="AY1150" s="100"/>
      <c r="AZ1150" s="100"/>
      <c r="BA1150" s="100"/>
      <c r="BB1150" s="100"/>
    </row>
    <row r="1151" spans="1:55">
      <c r="A1151" s="109"/>
      <c r="D1151" s="208"/>
      <c r="T1151" s="108"/>
      <c r="U1151" s="108"/>
      <c r="V1151" s="108"/>
      <c r="W1151" s="108"/>
      <c r="X1151" s="108"/>
      <c r="Y1151" s="108"/>
      <c r="Z1151" s="108"/>
      <c r="AA1151" s="108"/>
      <c r="AB1151" s="108"/>
      <c r="AC1151" s="108"/>
      <c r="AD1151" s="108"/>
      <c r="AE1151" s="108"/>
      <c r="AF1151" s="108"/>
      <c r="AG1151" s="108"/>
      <c r="AH1151" s="108"/>
      <c r="AI1151" s="108"/>
      <c r="AJ1151" s="108"/>
      <c r="AK1151" s="108"/>
      <c r="AL1151" s="108"/>
      <c r="AM1151" s="108"/>
      <c r="AN1151" s="108"/>
      <c r="AT1151" s="108"/>
      <c r="AU1151" s="108"/>
      <c r="AV1151" s="108"/>
      <c r="AW1151" s="108"/>
      <c r="AX1151" s="108"/>
      <c r="AY1151" s="100"/>
      <c r="AZ1151" s="100"/>
      <c r="BA1151" s="100"/>
      <c r="BB1151" s="100"/>
    </row>
    <row r="1152" spans="1:55">
      <c r="A1152" s="107"/>
      <c r="T1152" s="108"/>
      <c r="U1152" s="108"/>
      <c r="V1152" s="108"/>
      <c r="W1152" s="108"/>
      <c r="X1152" s="108"/>
      <c r="Y1152" s="108"/>
      <c r="Z1152" s="108"/>
      <c r="AA1152" s="108"/>
      <c r="AB1152" s="108"/>
      <c r="AC1152" s="108"/>
      <c r="AD1152" s="108"/>
      <c r="AE1152" s="108"/>
      <c r="AF1152" s="108"/>
      <c r="AG1152" s="108"/>
      <c r="AH1152" s="108"/>
      <c r="AI1152" s="108"/>
      <c r="AJ1152" s="108"/>
      <c r="AK1152" s="108"/>
      <c r="AL1152" s="108"/>
      <c r="AM1152" s="108"/>
      <c r="AN1152" s="108"/>
      <c r="AT1152" s="108"/>
      <c r="AU1152" s="108"/>
      <c r="AV1152" s="108"/>
      <c r="AW1152" s="108"/>
      <c r="AX1152" s="108"/>
      <c r="AY1152" s="100"/>
      <c r="AZ1152" s="100"/>
      <c r="BA1152" s="100"/>
      <c r="BB1152" s="100"/>
    </row>
    <row r="1153" spans="1:55">
      <c r="A1153" s="107"/>
      <c r="T1153" s="108"/>
      <c r="U1153" s="108"/>
      <c r="V1153" s="108"/>
      <c r="W1153" s="108"/>
      <c r="X1153" s="108"/>
      <c r="Y1153" s="108"/>
      <c r="Z1153" s="108"/>
      <c r="AA1153" s="108"/>
      <c r="AB1153" s="108"/>
      <c r="AC1153" s="108"/>
      <c r="AD1153" s="108"/>
      <c r="AE1153" s="108"/>
      <c r="AF1153" s="108"/>
      <c r="AG1153" s="108"/>
      <c r="AH1153" s="108"/>
      <c r="AI1153" s="108"/>
      <c r="AJ1153" s="108"/>
      <c r="AK1153" s="108"/>
      <c r="AL1153" s="108"/>
      <c r="AM1153" s="108"/>
      <c r="AN1153" s="108"/>
      <c r="AT1153" s="108"/>
      <c r="AU1153" s="108"/>
      <c r="AV1153" s="108"/>
      <c r="AW1153" s="108"/>
      <c r="AX1153" s="108"/>
      <c r="AY1153" s="100"/>
      <c r="AZ1153" s="100"/>
      <c r="BA1153" s="100"/>
      <c r="BB1153" s="100"/>
    </row>
    <row r="1154" spans="1:55">
      <c r="A1154" s="107"/>
      <c r="T1154" s="108"/>
      <c r="U1154" s="108"/>
      <c r="V1154" s="108"/>
      <c r="W1154" s="108"/>
      <c r="X1154" s="108"/>
      <c r="Y1154" s="108"/>
      <c r="Z1154" s="108"/>
      <c r="AA1154" s="108"/>
      <c r="AB1154" s="108"/>
      <c r="AC1154" s="108"/>
      <c r="AD1154" s="108"/>
      <c r="AE1154" s="108"/>
      <c r="AF1154" s="108"/>
      <c r="AG1154" s="108"/>
      <c r="AH1154" s="108"/>
      <c r="AI1154" s="108"/>
      <c r="AJ1154" s="108"/>
      <c r="AK1154" s="108"/>
      <c r="AL1154" s="108"/>
      <c r="AM1154" s="108"/>
      <c r="AN1154" s="108"/>
      <c r="AT1154" s="108"/>
      <c r="AU1154" s="108"/>
      <c r="AV1154" s="108"/>
      <c r="AW1154" s="108"/>
      <c r="AX1154" s="108"/>
      <c r="AY1154" s="100"/>
      <c r="AZ1154" s="100"/>
      <c r="BA1154" s="100"/>
      <c r="BB1154" s="100"/>
    </row>
    <row r="1155" spans="1:55">
      <c r="A1155" s="107"/>
      <c r="T1155" s="108"/>
      <c r="U1155" s="108"/>
      <c r="V1155" s="108"/>
      <c r="W1155" s="108"/>
      <c r="X1155" s="108"/>
      <c r="Y1155" s="108"/>
      <c r="Z1155" s="108"/>
      <c r="AA1155" s="108"/>
      <c r="AB1155" s="108"/>
      <c r="AC1155" s="108"/>
      <c r="AD1155" s="108"/>
      <c r="AE1155" s="108"/>
      <c r="AF1155" s="108"/>
      <c r="AG1155" s="108"/>
      <c r="AH1155" s="108"/>
      <c r="AI1155" s="108"/>
      <c r="AJ1155" s="108"/>
      <c r="AK1155" s="108"/>
      <c r="AL1155" s="108"/>
      <c r="AM1155" s="108"/>
      <c r="AN1155" s="108"/>
      <c r="AT1155" s="108"/>
      <c r="AU1155" s="108"/>
      <c r="AV1155" s="108"/>
      <c r="AW1155" s="108"/>
      <c r="AX1155" s="108"/>
      <c r="AY1155" s="100"/>
      <c r="AZ1155" s="100"/>
      <c r="BA1155" s="100"/>
      <c r="BB1155" s="100"/>
    </row>
    <row r="1156" spans="1:55" ht="12.75" customHeight="1">
      <c r="A1156" s="107"/>
    </row>
    <row r="1157" spans="1:55">
      <c r="A1157" s="109"/>
    </row>
    <row r="1158" spans="1:55">
      <c r="A1158" s="107"/>
      <c r="T1158" s="112"/>
      <c r="U1158" s="112"/>
      <c r="V1158" s="112"/>
      <c r="W1158" s="112"/>
      <c r="X1158" s="112"/>
      <c r="Y1158" s="112"/>
      <c r="Z1158" s="112"/>
      <c r="AA1158" s="112"/>
      <c r="AB1158" s="112"/>
      <c r="AC1158" s="112"/>
      <c r="AD1158" s="112"/>
      <c r="AE1158" s="112"/>
      <c r="AF1158" s="112"/>
      <c r="AG1158" s="112"/>
      <c r="AH1158" s="112"/>
      <c r="AI1158" s="112"/>
      <c r="AJ1158" s="112"/>
      <c r="AK1158" s="112"/>
      <c r="AL1158" s="112"/>
      <c r="AM1158" s="112"/>
      <c r="AN1158" s="112"/>
      <c r="AT1158" s="112"/>
      <c r="AU1158" s="112"/>
      <c r="AV1158" s="112"/>
      <c r="AW1158" s="112"/>
      <c r="AX1158" s="112"/>
    </row>
    <row r="1159" spans="1:55" s="106" customFormat="1">
      <c r="A1159" s="107"/>
      <c r="D1159" s="110"/>
      <c r="E1159" s="111"/>
      <c r="F1159" s="111"/>
      <c r="G1159" s="111"/>
      <c r="T1159" s="112"/>
      <c r="U1159" s="112"/>
      <c r="V1159" s="112"/>
      <c r="W1159" s="112"/>
      <c r="X1159" s="112"/>
      <c r="Y1159" s="112"/>
      <c r="Z1159" s="112"/>
      <c r="AA1159" s="112"/>
      <c r="AB1159" s="112"/>
      <c r="AC1159" s="112"/>
      <c r="AD1159" s="112"/>
      <c r="AE1159" s="112"/>
      <c r="AF1159" s="112"/>
      <c r="AG1159" s="112"/>
      <c r="AH1159" s="112"/>
      <c r="AI1159" s="112"/>
      <c r="AJ1159" s="112"/>
      <c r="AK1159" s="112"/>
      <c r="AL1159" s="112"/>
      <c r="AM1159" s="112"/>
      <c r="AN1159" s="112"/>
      <c r="AT1159" s="112"/>
      <c r="AU1159" s="112"/>
      <c r="AV1159" s="112"/>
      <c r="AW1159" s="112"/>
      <c r="AX1159" s="112"/>
      <c r="BC1159" s="100"/>
    </row>
    <row r="1160" spans="1:55" s="106" customFormat="1">
      <c r="A1160" s="107"/>
      <c r="D1160" s="110"/>
      <c r="E1160" s="111"/>
      <c r="F1160" s="111"/>
      <c r="G1160" s="111"/>
      <c r="T1160" s="112"/>
      <c r="U1160" s="112"/>
      <c r="V1160" s="112"/>
      <c r="W1160" s="112"/>
      <c r="X1160" s="112"/>
      <c r="Y1160" s="112"/>
      <c r="Z1160" s="112"/>
      <c r="AA1160" s="112"/>
      <c r="AB1160" s="112"/>
      <c r="AC1160" s="112"/>
      <c r="AD1160" s="112"/>
      <c r="AE1160" s="112"/>
      <c r="AF1160" s="112"/>
      <c r="AG1160" s="112"/>
      <c r="AH1160" s="112"/>
      <c r="AI1160" s="112"/>
      <c r="AJ1160" s="112"/>
      <c r="AK1160" s="112"/>
      <c r="AL1160" s="112"/>
      <c r="AM1160" s="112"/>
      <c r="AN1160" s="112"/>
      <c r="AT1160" s="112"/>
      <c r="AU1160" s="112"/>
      <c r="AV1160" s="112"/>
      <c r="AW1160" s="112"/>
      <c r="AX1160" s="112"/>
      <c r="BC1160" s="100"/>
    </row>
    <row r="1161" spans="1:55" s="106" customFormat="1">
      <c r="A1161" s="107"/>
      <c r="D1161" s="110"/>
      <c r="E1161" s="111"/>
      <c r="F1161" s="111"/>
      <c r="G1161" s="111"/>
      <c r="T1161" s="112"/>
      <c r="U1161" s="112"/>
      <c r="V1161" s="112"/>
      <c r="W1161" s="112"/>
      <c r="X1161" s="112"/>
      <c r="Y1161" s="112"/>
      <c r="Z1161" s="112"/>
      <c r="AA1161" s="112"/>
      <c r="AB1161" s="112"/>
      <c r="AC1161" s="112"/>
      <c r="AD1161" s="112"/>
      <c r="AE1161" s="112"/>
      <c r="AF1161" s="112"/>
      <c r="AG1161" s="112"/>
      <c r="AH1161" s="112"/>
      <c r="AI1161" s="112"/>
      <c r="AJ1161" s="112"/>
      <c r="AK1161" s="112"/>
      <c r="AL1161" s="112"/>
      <c r="AM1161" s="112"/>
      <c r="AN1161" s="112"/>
      <c r="AT1161" s="112"/>
      <c r="AU1161" s="112"/>
      <c r="AV1161" s="112"/>
      <c r="AW1161" s="112"/>
      <c r="AX1161" s="112"/>
      <c r="BC1161" s="100"/>
    </row>
    <row r="1162" spans="1:55" s="106" customFormat="1">
      <c r="A1162" s="107"/>
      <c r="D1162" s="110"/>
      <c r="E1162" s="111"/>
      <c r="F1162" s="111"/>
      <c r="G1162" s="111"/>
      <c r="BC1162" s="100"/>
    </row>
    <row r="1168" spans="1:55" s="106" customFormat="1" ht="49.5" customHeight="1">
      <c r="D1168" s="110"/>
      <c r="E1168" s="111"/>
      <c r="F1168" s="111"/>
      <c r="G1168" s="111"/>
      <c r="BC1168" s="100"/>
    </row>
  </sheetData>
  <mergeCells count="528">
    <mergeCell ref="C806:C812"/>
    <mergeCell ref="A813:A819"/>
    <mergeCell ref="B813:B819"/>
    <mergeCell ref="C813:C819"/>
    <mergeCell ref="B902:B908"/>
    <mergeCell ref="C902:C908"/>
    <mergeCell ref="BB902:BB908"/>
    <mergeCell ref="A909:A915"/>
    <mergeCell ref="B909:B915"/>
    <mergeCell ref="C909:C915"/>
    <mergeCell ref="BB909:BB915"/>
    <mergeCell ref="A857:A863"/>
    <mergeCell ref="B857:B863"/>
    <mergeCell ref="C857:C863"/>
    <mergeCell ref="B888:B894"/>
    <mergeCell ref="C888:C894"/>
    <mergeCell ref="BB888:BB894"/>
    <mergeCell ref="A827:C833"/>
    <mergeCell ref="A902:A908"/>
    <mergeCell ref="A701:A707"/>
    <mergeCell ref="B701:B707"/>
    <mergeCell ref="C701:C707"/>
    <mergeCell ref="A785:A791"/>
    <mergeCell ref="B785:B791"/>
    <mergeCell ref="C785:C791"/>
    <mergeCell ref="A792:A798"/>
    <mergeCell ref="B792:B798"/>
    <mergeCell ref="C792:C798"/>
    <mergeCell ref="C736:C742"/>
    <mergeCell ref="A743:A749"/>
    <mergeCell ref="B743:B749"/>
    <mergeCell ref="A799:A805"/>
    <mergeCell ref="B799:B805"/>
    <mergeCell ref="C799:C805"/>
    <mergeCell ref="A806:A812"/>
    <mergeCell ref="B806:B812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406:A412"/>
    <mergeCell ref="B406:B412"/>
    <mergeCell ref="C406:C412"/>
    <mergeCell ref="A420:A426"/>
    <mergeCell ref="B420:B426"/>
    <mergeCell ref="C420:C426"/>
    <mergeCell ref="C616:C622"/>
    <mergeCell ref="C652:C658"/>
    <mergeCell ref="A687:A693"/>
    <mergeCell ref="B687:B693"/>
    <mergeCell ref="C687:C693"/>
    <mergeCell ref="A916:A922"/>
    <mergeCell ref="B916:B922"/>
    <mergeCell ref="C916:C922"/>
    <mergeCell ref="BB916:BB922"/>
    <mergeCell ref="A378:A384"/>
    <mergeCell ref="B378:B384"/>
    <mergeCell ref="C378:C384"/>
    <mergeCell ref="A385:A391"/>
    <mergeCell ref="B385:B391"/>
    <mergeCell ref="C385:C391"/>
    <mergeCell ref="A778:A784"/>
    <mergeCell ref="B778:B784"/>
    <mergeCell ref="C778:C784"/>
    <mergeCell ref="A757:A763"/>
    <mergeCell ref="B757:B763"/>
    <mergeCell ref="C757:C763"/>
    <mergeCell ref="A764:A770"/>
    <mergeCell ref="B764:B770"/>
    <mergeCell ref="C764:C770"/>
    <mergeCell ref="A771:A777"/>
    <mergeCell ref="B771:B777"/>
    <mergeCell ref="C771:C777"/>
    <mergeCell ref="A736:A742"/>
    <mergeCell ref="B736:B742"/>
    <mergeCell ref="A413:A419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BC63:BC69"/>
    <mergeCell ref="BC871:BC877"/>
    <mergeCell ref="A70:A76"/>
    <mergeCell ref="B70:B76"/>
    <mergeCell ref="C70:C76"/>
    <mergeCell ref="B217:B223"/>
    <mergeCell ref="A189:A195"/>
    <mergeCell ref="A630:C636"/>
    <mergeCell ref="A637:BC637"/>
    <mergeCell ref="A673:A679"/>
    <mergeCell ref="B673:B679"/>
    <mergeCell ref="C673:C679"/>
    <mergeCell ref="A680:A686"/>
    <mergeCell ref="B680:B686"/>
    <mergeCell ref="C680:C686"/>
    <mergeCell ref="A581:A587"/>
    <mergeCell ref="B581:B587"/>
    <mergeCell ref="C581:C587"/>
    <mergeCell ref="A588:A594"/>
    <mergeCell ref="A567:A573"/>
    <mergeCell ref="B567:B573"/>
    <mergeCell ref="C567:C573"/>
    <mergeCell ref="B588:B594"/>
    <mergeCell ref="C588:C594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1143:U1143"/>
    <mergeCell ref="A864:C870"/>
    <mergeCell ref="A835:BC835"/>
    <mergeCell ref="A871:C877"/>
    <mergeCell ref="A881:A887"/>
    <mergeCell ref="B881:B887"/>
    <mergeCell ref="C881:C887"/>
    <mergeCell ref="A880:BC880"/>
    <mergeCell ref="A923:C929"/>
    <mergeCell ref="A930:C936"/>
    <mergeCell ref="A878:BC878"/>
    <mergeCell ref="A879:BC879"/>
    <mergeCell ref="A843:A849"/>
    <mergeCell ref="B843:B849"/>
    <mergeCell ref="C843:C849"/>
    <mergeCell ref="A850:A856"/>
    <mergeCell ref="B850:B856"/>
    <mergeCell ref="C850:C856"/>
    <mergeCell ref="A945:C951"/>
    <mergeCell ref="A952:C958"/>
    <mergeCell ref="A937:BC937"/>
    <mergeCell ref="A938:A944"/>
    <mergeCell ref="B938:B944"/>
    <mergeCell ref="C938:C944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BC56:BC62"/>
    <mergeCell ref="BB638:BB644"/>
    <mergeCell ref="BB836:BB842"/>
    <mergeCell ref="BB881:BB887"/>
    <mergeCell ref="A609:A615"/>
    <mergeCell ref="B609:B615"/>
    <mergeCell ref="C609:C615"/>
    <mergeCell ref="A638:A644"/>
    <mergeCell ref="B638:C644"/>
    <mergeCell ref="A836:A842"/>
    <mergeCell ref="B836:B842"/>
    <mergeCell ref="C836:C842"/>
    <mergeCell ref="A834:BC834"/>
    <mergeCell ref="A659:A665"/>
    <mergeCell ref="B659:B665"/>
    <mergeCell ref="C659:C665"/>
    <mergeCell ref="A666:A672"/>
    <mergeCell ref="B666:B672"/>
    <mergeCell ref="C666:C672"/>
    <mergeCell ref="A652:A658"/>
    <mergeCell ref="A708:A714"/>
    <mergeCell ref="B708:B714"/>
    <mergeCell ref="C708:C714"/>
    <mergeCell ref="A820:C826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BB182:BB188"/>
    <mergeCell ref="BB560:BB565"/>
    <mergeCell ref="A574:A580"/>
    <mergeCell ref="B574:B580"/>
    <mergeCell ref="C574:C580"/>
    <mergeCell ref="A553:C559"/>
    <mergeCell ref="A560:A566"/>
    <mergeCell ref="A895:A901"/>
    <mergeCell ref="B895:B901"/>
    <mergeCell ref="C895:C901"/>
    <mergeCell ref="BB895:BB901"/>
    <mergeCell ref="B560:B566"/>
    <mergeCell ref="C560:C566"/>
    <mergeCell ref="A595:A601"/>
    <mergeCell ref="B595:B601"/>
    <mergeCell ref="C595:C601"/>
    <mergeCell ref="A602:A608"/>
    <mergeCell ref="B602:B608"/>
    <mergeCell ref="C602:C608"/>
    <mergeCell ref="A645:A651"/>
    <mergeCell ref="B645:B651"/>
    <mergeCell ref="C645:C651"/>
    <mergeCell ref="A616:A622"/>
    <mergeCell ref="B616:B622"/>
    <mergeCell ref="B652:B658"/>
    <mergeCell ref="A427:A433"/>
    <mergeCell ref="B427:B433"/>
    <mergeCell ref="A623:A629"/>
    <mergeCell ref="B623:B629"/>
    <mergeCell ref="C623:C629"/>
    <mergeCell ref="C427:C433"/>
    <mergeCell ref="A434:A440"/>
    <mergeCell ref="B434:B440"/>
    <mergeCell ref="C434:C440"/>
    <mergeCell ref="A441:A447"/>
    <mergeCell ref="B441:B447"/>
    <mergeCell ref="C441:C447"/>
    <mergeCell ref="A448:A454"/>
    <mergeCell ref="B448:B454"/>
    <mergeCell ref="C448:C454"/>
    <mergeCell ref="A455:A461"/>
    <mergeCell ref="B455:B461"/>
    <mergeCell ref="C455:C461"/>
    <mergeCell ref="A462:A468"/>
    <mergeCell ref="B462:B468"/>
    <mergeCell ref="C462:C468"/>
    <mergeCell ref="A469:A475"/>
    <mergeCell ref="B469:B475"/>
    <mergeCell ref="C962:C968"/>
    <mergeCell ref="BB962:BB968"/>
    <mergeCell ref="A969:A975"/>
    <mergeCell ref="B969:B975"/>
    <mergeCell ref="C969:C975"/>
    <mergeCell ref="BB969:BB975"/>
    <mergeCell ref="A694:A700"/>
    <mergeCell ref="B694:B700"/>
    <mergeCell ref="C694:C700"/>
    <mergeCell ref="BB938:BB944"/>
    <mergeCell ref="A750:A756"/>
    <mergeCell ref="B750:B756"/>
    <mergeCell ref="C750:C756"/>
    <mergeCell ref="A715:A721"/>
    <mergeCell ref="B715:B721"/>
    <mergeCell ref="C715:C721"/>
    <mergeCell ref="A722:A728"/>
    <mergeCell ref="B722:B728"/>
    <mergeCell ref="C722:C728"/>
    <mergeCell ref="A729:A735"/>
    <mergeCell ref="B729:B735"/>
    <mergeCell ref="C729:C735"/>
    <mergeCell ref="C743:C749"/>
    <mergeCell ref="A888:A894"/>
    <mergeCell ref="A959:BC959"/>
    <mergeCell ref="A960:BC960"/>
    <mergeCell ref="A1140:AY1140"/>
    <mergeCell ref="A997:A1003"/>
    <mergeCell ref="B997:B1003"/>
    <mergeCell ref="C997:C1003"/>
    <mergeCell ref="BB997:BB1003"/>
    <mergeCell ref="A1123:C1129"/>
    <mergeCell ref="A1130:C1136"/>
    <mergeCell ref="A976:A982"/>
    <mergeCell ref="B976:B982"/>
    <mergeCell ref="C976:C982"/>
    <mergeCell ref="BB976:BB982"/>
    <mergeCell ref="A983:A989"/>
    <mergeCell ref="B983:B989"/>
    <mergeCell ref="C983:C989"/>
    <mergeCell ref="BB983:BB989"/>
    <mergeCell ref="A990:A996"/>
    <mergeCell ref="B990:B996"/>
    <mergeCell ref="C990:C996"/>
    <mergeCell ref="BB990:BB996"/>
    <mergeCell ref="A961:BC961"/>
    <mergeCell ref="A962:A968"/>
    <mergeCell ref="B962:B968"/>
    <mergeCell ref="A1004:A1010"/>
    <mergeCell ref="B1004:B1010"/>
    <mergeCell ref="C1004:C1010"/>
    <mergeCell ref="BB1004:BB1010"/>
    <mergeCell ref="A1011:A1017"/>
    <mergeCell ref="B1011:B1017"/>
    <mergeCell ref="C1011:C1017"/>
    <mergeCell ref="BB1011:BB1017"/>
    <mergeCell ref="A1018:A1024"/>
    <mergeCell ref="B1018:B1024"/>
    <mergeCell ref="C1018:C1024"/>
    <mergeCell ref="BB1018:BB1024"/>
    <mergeCell ref="A1025:A1031"/>
    <mergeCell ref="B1025:B1031"/>
    <mergeCell ref="C1025:C1031"/>
    <mergeCell ref="BB1025:BB1031"/>
    <mergeCell ref="A1032:A1038"/>
    <mergeCell ref="B1032:B1038"/>
    <mergeCell ref="C1032:C1038"/>
    <mergeCell ref="BB1032:BB1038"/>
    <mergeCell ref="A1039:A1045"/>
    <mergeCell ref="B1039:B1045"/>
    <mergeCell ref="C1039:C1045"/>
    <mergeCell ref="BB1039:BB1045"/>
    <mergeCell ref="A1046:A1052"/>
    <mergeCell ref="B1046:B1052"/>
    <mergeCell ref="C1046:C1052"/>
    <mergeCell ref="BB1046:BB1052"/>
    <mergeCell ref="A1053:A1059"/>
    <mergeCell ref="B1053:B1059"/>
    <mergeCell ref="C1053:C1059"/>
    <mergeCell ref="BB1053:BB1059"/>
    <mergeCell ref="A1060:A1066"/>
    <mergeCell ref="B1060:B1066"/>
    <mergeCell ref="C1060:C1066"/>
    <mergeCell ref="BB1060:BB1066"/>
    <mergeCell ref="A1067:A1073"/>
    <mergeCell ref="B1067:B1073"/>
    <mergeCell ref="C1067:C1073"/>
    <mergeCell ref="BB1067:BB1073"/>
    <mergeCell ref="A1074:A1080"/>
    <mergeCell ref="B1074:B1080"/>
    <mergeCell ref="C1074:C1080"/>
    <mergeCell ref="BB1074:BB1080"/>
    <mergeCell ref="A1081:A1087"/>
    <mergeCell ref="B1081:B1087"/>
    <mergeCell ref="C1081:C1087"/>
    <mergeCell ref="BB1081:BB1087"/>
    <mergeCell ref="A1109:A1115"/>
    <mergeCell ref="B1109:B1115"/>
    <mergeCell ref="C1109:C1115"/>
    <mergeCell ref="BB1109:BB1115"/>
    <mergeCell ref="A1116:A1122"/>
    <mergeCell ref="B1116:B1122"/>
    <mergeCell ref="C1116:C1122"/>
    <mergeCell ref="BB1116:BB1122"/>
    <mergeCell ref="A1088:A1094"/>
    <mergeCell ref="B1088:B1094"/>
    <mergeCell ref="C1088:C1094"/>
    <mergeCell ref="BB1088:BB1094"/>
    <mergeCell ref="A1095:A1101"/>
    <mergeCell ref="B1095:B1101"/>
    <mergeCell ref="C1095:C1101"/>
    <mergeCell ref="BB1095:BB1101"/>
    <mergeCell ref="A1102:A1108"/>
    <mergeCell ref="B1102:B1108"/>
    <mergeCell ref="C1102:C1108"/>
    <mergeCell ref="BB1102:BB1108"/>
    <mergeCell ref="C469:C475"/>
    <mergeCell ref="A476:A482"/>
    <mergeCell ref="B476:B482"/>
    <mergeCell ref="C476:C482"/>
    <mergeCell ref="A483:A489"/>
    <mergeCell ref="B483:B489"/>
    <mergeCell ref="C483:C489"/>
    <mergeCell ref="A490:A496"/>
    <mergeCell ref="B490:B496"/>
    <mergeCell ref="C490:C496"/>
    <mergeCell ref="A497:A503"/>
    <mergeCell ref="B497:B503"/>
    <mergeCell ref="C497:C503"/>
    <mergeCell ref="A504:A510"/>
    <mergeCell ref="B504:B510"/>
    <mergeCell ref="C504:C510"/>
    <mergeCell ref="A511:A517"/>
    <mergeCell ref="B511:B517"/>
    <mergeCell ref="C511:C517"/>
    <mergeCell ref="A539:A545"/>
    <mergeCell ref="B539:B545"/>
    <mergeCell ref="C539:C545"/>
    <mergeCell ref="A546:A552"/>
    <mergeCell ref="B546:B552"/>
    <mergeCell ref="C546:C552"/>
    <mergeCell ref="A518:A524"/>
    <mergeCell ref="B518:B524"/>
    <mergeCell ref="C518:C524"/>
    <mergeCell ref="A525:A531"/>
    <mergeCell ref="B525:B531"/>
    <mergeCell ref="C525:C531"/>
    <mergeCell ref="A532:A538"/>
    <mergeCell ref="B532:B538"/>
    <mergeCell ref="C532:C538"/>
  </mergeCells>
  <pageMargins left="0.23622047244094491" right="0.27559055118110237" top="0.35433070866141736" bottom="0.23622047244094491" header="0.19685039370078741" footer="0"/>
  <pageSetup paperSize="9" scale="22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E43" sqref="E43"/>
    </sheetView>
  </sheetViews>
  <sheetFormatPr defaultColWidth="9.109375" defaultRowHeight="13.8"/>
  <cols>
    <col min="1" max="1" width="7" style="151" customWidth="1"/>
    <col min="2" max="2" width="36" style="152" customWidth="1"/>
    <col min="3" max="4" width="14.88671875" style="152" customWidth="1"/>
    <col min="5" max="5" width="8.5546875" style="152" customWidth="1"/>
    <col min="6" max="6" width="8" style="152" customWidth="1"/>
    <col min="7" max="7" width="6.88671875" style="152" customWidth="1"/>
    <col min="8" max="9" width="6.44140625" style="152" customWidth="1"/>
    <col min="10" max="10" width="2.6640625" style="152" bestFit="1" customWidth="1"/>
    <col min="11" max="11" width="5.44140625" style="152" customWidth="1"/>
    <col min="12" max="12" width="6.109375" style="152" customWidth="1"/>
    <col min="13" max="13" width="2.6640625" style="152" bestFit="1" customWidth="1"/>
    <col min="14" max="14" width="5.5546875" style="152" customWidth="1"/>
    <col min="15" max="15" width="5.44140625" style="152" customWidth="1"/>
    <col min="16" max="16" width="2.6640625" style="152" bestFit="1" customWidth="1"/>
    <col min="17" max="18" width="6.109375" style="152" customWidth="1"/>
    <col min="19" max="19" width="2.6640625" style="152" bestFit="1" customWidth="1"/>
    <col min="20" max="20" width="4.88671875" style="152" customWidth="1"/>
    <col min="21" max="21" width="5.33203125" style="152" customWidth="1"/>
    <col min="22" max="22" width="2.6640625" style="152" bestFit="1" customWidth="1"/>
    <col min="23" max="23" width="5.6640625" style="152" customWidth="1"/>
    <col min="24" max="24" width="5.109375" style="152" customWidth="1"/>
    <col min="25" max="25" width="2.6640625" style="152" bestFit="1" customWidth="1"/>
    <col min="26" max="26" width="5.6640625" style="152" customWidth="1"/>
    <col min="27" max="27" width="5" style="152" customWidth="1"/>
    <col min="28" max="28" width="2.6640625" style="152" bestFit="1" customWidth="1"/>
    <col min="29" max="29" width="4.6640625" style="152" customWidth="1"/>
    <col min="30" max="30" width="4.5546875" style="152" customWidth="1"/>
    <col min="31" max="31" width="2.6640625" style="152" bestFit="1" customWidth="1"/>
    <col min="32" max="32" width="5" style="152" customWidth="1"/>
    <col min="33" max="33" width="5.109375" style="152" customWidth="1"/>
    <col min="34" max="34" width="2.6640625" style="152" bestFit="1" customWidth="1"/>
    <col min="35" max="35" width="5" style="152" customWidth="1"/>
    <col min="36" max="36" width="5.109375" style="152" customWidth="1"/>
    <col min="37" max="37" width="2.6640625" style="152" bestFit="1" customWidth="1"/>
    <col min="38" max="38" width="4.6640625" style="152" customWidth="1"/>
    <col min="39" max="39" width="6" style="152" customWidth="1"/>
    <col min="40" max="40" width="2.6640625" style="152" bestFit="1" customWidth="1"/>
    <col min="41" max="41" width="7.88671875" style="152" customWidth="1"/>
    <col min="42" max="42" width="9.5546875" style="152" customWidth="1"/>
    <col min="43" max="43" width="5.6640625" style="152" bestFit="1" customWidth="1"/>
    <col min="44" max="16384" width="9.109375" style="152"/>
  </cols>
  <sheetData>
    <row r="1" spans="1:43" s="115" customFormat="1" ht="21.75" customHeight="1">
      <c r="A1" s="401" t="s">
        <v>664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241"/>
      <c r="AQ1" s="241"/>
    </row>
    <row r="2" spans="1:43" s="36" customFormat="1" ht="8.25" customHeight="1">
      <c r="A2" s="37"/>
    </row>
    <row r="3" spans="1:43" s="36" customFormat="1" ht="12.75" customHeight="1">
      <c r="A3" s="402" t="s">
        <v>0</v>
      </c>
      <c r="B3" s="403" t="s">
        <v>42</v>
      </c>
      <c r="C3" s="403" t="s">
        <v>264</v>
      </c>
      <c r="D3" s="403" t="s">
        <v>657</v>
      </c>
      <c r="E3" s="257" t="s">
        <v>657</v>
      </c>
      <c r="F3" s="257"/>
      <c r="G3" s="257"/>
      <c r="H3" s="403" t="s">
        <v>256</v>
      </c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</row>
    <row r="4" spans="1:43" s="36" customFormat="1" ht="66.75" customHeight="1">
      <c r="A4" s="402"/>
      <c r="B4" s="403"/>
      <c r="C4" s="403"/>
      <c r="D4" s="403"/>
      <c r="E4" s="257"/>
      <c r="F4" s="257"/>
      <c r="G4" s="257"/>
      <c r="H4" s="399" t="s">
        <v>17</v>
      </c>
      <c r="I4" s="399"/>
      <c r="J4" s="399"/>
      <c r="K4" s="399" t="s">
        <v>18</v>
      </c>
      <c r="L4" s="399"/>
      <c r="M4" s="399"/>
      <c r="N4" s="399" t="s">
        <v>22</v>
      </c>
      <c r="O4" s="399"/>
      <c r="P4" s="399"/>
      <c r="Q4" s="399" t="s">
        <v>24</v>
      </c>
      <c r="R4" s="399"/>
      <c r="S4" s="399"/>
      <c r="T4" s="399" t="s">
        <v>25</v>
      </c>
      <c r="U4" s="399"/>
      <c r="V4" s="399"/>
      <c r="W4" s="399" t="s">
        <v>26</v>
      </c>
      <c r="X4" s="399"/>
      <c r="Y4" s="399"/>
      <c r="Z4" s="399" t="s">
        <v>28</v>
      </c>
      <c r="AA4" s="399"/>
      <c r="AB4" s="399"/>
      <c r="AC4" s="399" t="s">
        <v>29</v>
      </c>
      <c r="AD4" s="399"/>
      <c r="AE4" s="399"/>
      <c r="AF4" s="399" t="s">
        <v>30</v>
      </c>
      <c r="AG4" s="399"/>
      <c r="AH4" s="399"/>
      <c r="AI4" s="399" t="s">
        <v>32</v>
      </c>
      <c r="AJ4" s="399"/>
      <c r="AK4" s="399"/>
      <c r="AL4" s="399" t="s">
        <v>33</v>
      </c>
      <c r="AM4" s="399"/>
      <c r="AN4" s="399"/>
      <c r="AO4" s="399" t="s">
        <v>34</v>
      </c>
      <c r="AP4" s="399"/>
      <c r="AQ4" s="399"/>
    </row>
    <row r="5" spans="1:43" s="99" customFormat="1" ht="26.4">
      <c r="A5" s="166"/>
      <c r="B5" s="166"/>
      <c r="C5" s="166"/>
      <c r="D5" s="166"/>
      <c r="E5" s="242" t="s">
        <v>20</v>
      </c>
      <c r="F5" s="242" t="s">
        <v>21</v>
      </c>
      <c r="G5" s="242" t="s">
        <v>19</v>
      </c>
      <c r="H5" s="242" t="s">
        <v>20</v>
      </c>
      <c r="I5" s="242" t="s">
        <v>21</v>
      </c>
      <c r="J5" s="242" t="s">
        <v>19</v>
      </c>
      <c r="K5" s="242" t="s">
        <v>20</v>
      </c>
      <c r="L5" s="242" t="s">
        <v>21</v>
      </c>
      <c r="M5" s="242" t="s">
        <v>19</v>
      </c>
      <c r="N5" s="242" t="s">
        <v>20</v>
      </c>
      <c r="O5" s="242" t="s">
        <v>21</v>
      </c>
      <c r="P5" s="242" t="s">
        <v>19</v>
      </c>
      <c r="Q5" s="242" t="s">
        <v>20</v>
      </c>
      <c r="R5" s="242" t="s">
        <v>21</v>
      </c>
      <c r="S5" s="242" t="s">
        <v>19</v>
      </c>
      <c r="T5" s="242" t="s">
        <v>20</v>
      </c>
      <c r="U5" s="242" t="s">
        <v>21</v>
      </c>
      <c r="V5" s="242" t="s">
        <v>19</v>
      </c>
      <c r="W5" s="242" t="s">
        <v>20</v>
      </c>
      <c r="X5" s="242" t="s">
        <v>21</v>
      </c>
      <c r="Y5" s="242" t="s">
        <v>19</v>
      </c>
      <c r="Z5" s="242" t="s">
        <v>20</v>
      </c>
      <c r="AA5" s="242" t="s">
        <v>21</v>
      </c>
      <c r="AB5" s="242" t="s">
        <v>19</v>
      </c>
      <c r="AC5" s="242" t="s">
        <v>20</v>
      </c>
      <c r="AD5" s="242" t="s">
        <v>21</v>
      </c>
      <c r="AE5" s="242" t="s">
        <v>19</v>
      </c>
      <c r="AF5" s="242" t="s">
        <v>20</v>
      </c>
      <c r="AG5" s="242" t="s">
        <v>21</v>
      </c>
      <c r="AH5" s="242" t="s">
        <v>19</v>
      </c>
      <c r="AI5" s="242" t="s">
        <v>20</v>
      </c>
      <c r="AJ5" s="242" t="s">
        <v>21</v>
      </c>
      <c r="AK5" s="242" t="s">
        <v>19</v>
      </c>
      <c r="AL5" s="242" t="s">
        <v>20</v>
      </c>
      <c r="AM5" s="242" t="s">
        <v>21</v>
      </c>
      <c r="AN5" s="242" t="s">
        <v>19</v>
      </c>
      <c r="AO5" s="242" t="s">
        <v>20</v>
      </c>
      <c r="AP5" s="242" t="s">
        <v>21</v>
      </c>
      <c r="AQ5" s="242" t="s">
        <v>19</v>
      </c>
    </row>
    <row r="6" spans="1:43" s="36" customFormat="1" ht="12.75" customHeight="1">
      <c r="A6" s="398" t="s">
        <v>338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</row>
    <row r="7" spans="1:43" s="36" customFormat="1" ht="12.75" customHeight="1">
      <c r="A7" s="165" t="s">
        <v>359</v>
      </c>
      <c r="B7" s="164" t="s">
        <v>339</v>
      </c>
      <c r="C7" s="165">
        <v>100</v>
      </c>
      <c r="D7" s="165">
        <v>100</v>
      </c>
      <c r="E7" s="165">
        <v>100</v>
      </c>
      <c r="F7" s="165"/>
      <c r="G7" s="155">
        <f>F7*100/E7</f>
        <v>0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65">
        <f>E7</f>
        <v>100</v>
      </c>
      <c r="AP7" s="165"/>
      <c r="AQ7" s="155">
        <f>AP7*100/AO7</f>
        <v>0</v>
      </c>
    </row>
    <row r="8" spans="1:43" s="36" customFormat="1" ht="109.2">
      <c r="A8" s="165" t="s">
        <v>360</v>
      </c>
      <c r="B8" s="164" t="s">
        <v>340</v>
      </c>
      <c r="C8" s="165">
        <v>61</v>
      </c>
      <c r="D8" s="165">
        <v>61</v>
      </c>
      <c r="E8" s="165">
        <v>61</v>
      </c>
      <c r="F8" s="165"/>
      <c r="G8" s="155">
        <f t="shared" ref="G8:G12" si="0">F8*100/E8</f>
        <v>0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65">
        <f t="shared" ref="AO8:AO9" si="1">E8</f>
        <v>61</v>
      </c>
      <c r="AP8" s="165"/>
      <c r="AQ8" s="155">
        <f t="shared" ref="AQ8:AQ10" si="2">AP8*100/AO8</f>
        <v>0</v>
      </c>
    </row>
    <row r="9" spans="1:43" s="36" customFormat="1" ht="109.2">
      <c r="A9" s="165" t="s">
        <v>361</v>
      </c>
      <c r="B9" s="164" t="s">
        <v>341</v>
      </c>
      <c r="C9" s="165">
        <v>28.3</v>
      </c>
      <c r="D9" s="165">
        <v>28.3</v>
      </c>
      <c r="E9" s="165">
        <v>28.3</v>
      </c>
      <c r="F9" s="165"/>
      <c r="G9" s="155">
        <f t="shared" si="0"/>
        <v>0</v>
      </c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65">
        <f t="shared" si="1"/>
        <v>28.3</v>
      </c>
      <c r="AP9" s="165"/>
      <c r="AQ9" s="155">
        <f t="shared" si="2"/>
        <v>0</v>
      </c>
    </row>
    <row r="10" spans="1:43" s="36" customFormat="1" ht="93.6">
      <c r="A10" s="165" t="s">
        <v>362</v>
      </c>
      <c r="B10" s="164" t="s">
        <v>342</v>
      </c>
      <c r="C10" s="165">
        <v>61.9</v>
      </c>
      <c r="D10" s="165">
        <v>61.9</v>
      </c>
      <c r="E10" s="165">
        <v>61.9</v>
      </c>
      <c r="F10" s="165"/>
      <c r="G10" s="155">
        <f t="shared" si="0"/>
        <v>0</v>
      </c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65">
        <f>E10</f>
        <v>61.9</v>
      </c>
      <c r="AP10" s="165"/>
      <c r="AQ10" s="155">
        <f t="shared" si="2"/>
        <v>0</v>
      </c>
    </row>
    <row r="11" spans="1:43" s="36" customFormat="1" ht="109.2">
      <c r="A11" s="165" t="s">
        <v>363</v>
      </c>
      <c r="B11" s="164" t="s">
        <v>343</v>
      </c>
      <c r="C11" s="165">
        <v>0</v>
      </c>
      <c r="D11" s="165">
        <v>0</v>
      </c>
      <c r="E11" s="165">
        <v>0</v>
      </c>
      <c r="F11" s="165"/>
      <c r="G11" s="155" t="e">
        <f t="shared" si="0"/>
        <v>#DIV/0!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65">
        <f t="shared" ref="AO11:AP12" si="3">E11</f>
        <v>0</v>
      </c>
      <c r="AP11" s="165"/>
      <c r="AQ11" s="155"/>
    </row>
    <row r="12" spans="1:43" s="36" customFormat="1" ht="140.4">
      <c r="A12" s="165" t="s">
        <v>364</v>
      </c>
      <c r="B12" s="164" t="s">
        <v>344</v>
      </c>
      <c r="C12" s="165">
        <v>5.5</v>
      </c>
      <c r="D12" s="165">
        <v>5.5</v>
      </c>
      <c r="E12" s="165">
        <v>5.5</v>
      </c>
      <c r="F12" s="165"/>
      <c r="G12" s="155">
        <f t="shared" si="0"/>
        <v>0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65">
        <f t="shared" si="3"/>
        <v>5.5</v>
      </c>
      <c r="AP12" s="165">
        <f t="shared" si="3"/>
        <v>0</v>
      </c>
      <c r="AQ12" s="155">
        <f>AP12*100/AO12</f>
        <v>0</v>
      </c>
    </row>
    <row r="13" spans="1:43" s="36" customFormat="1" ht="15.6">
      <c r="A13" s="400" t="s">
        <v>345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</row>
    <row r="14" spans="1:43" s="36" customFormat="1" ht="12.75" customHeight="1">
      <c r="A14" s="165" t="s">
        <v>346</v>
      </c>
      <c r="B14" s="167" t="s">
        <v>347</v>
      </c>
      <c r="C14" s="165">
        <v>87.4</v>
      </c>
      <c r="D14" s="165">
        <v>86.53</v>
      </c>
      <c r="E14" s="165">
        <v>86.53</v>
      </c>
      <c r="F14" s="165"/>
      <c r="G14" s="155">
        <f t="shared" ref="G14:G17" si="4">F14*100/E14</f>
        <v>0</v>
      </c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65">
        <v>86.53</v>
      </c>
      <c r="AP14" s="165"/>
      <c r="AQ14" s="155">
        <f t="shared" ref="AQ14:AQ17" si="5">AP14*100/AO14</f>
        <v>0</v>
      </c>
    </row>
    <row r="15" spans="1:43" s="36" customFormat="1" ht="62.4">
      <c r="A15" s="165" t="s">
        <v>348</v>
      </c>
      <c r="B15" s="164" t="s">
        <v>288</v>
      </c>
      <c r="C15" s="165">
        <v>0.14000000000000001</v>
      </c>
      <c r="D15" s="165">
        <v>0.14000000000000001</v>
      </c>
      <c r="E15" s="165">
        <v>0.14000000000000001</v>
      </c>
      <c r="F15" s="165"/>
      <c r="G15" s="155">
        <f t="shared" si="4"/>
        <v>0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65">
        <v>0.14000000000000001</v>
      </c>
      <c r="AP15" s="165"/>
      <c r="AQ15" s="155">
        <f t="shared" si="5"/>
        <v>0</v>
      </c>
    </row>
    <row r="16" spans="1:43" s="36" customFormat="1" ht="62.4">
      <c r="A16" s="165" t="s">
        <v>349</v>
      </c>
      <c r="B16" s="164" t="s">
        <v>350</v>
      </c>
      <c r="C16" s="165">
        <v>1.43</v>
      </c>
      <c r="D16" s="165">
        <v>1.43</v>
      </c>
      <c r="E16" s="165">
        <v>1.43</v>
      </c>
      <c r="F16" s="165"/>
      <c r="G16" s="155">
        <f t="shared" si="4"/>
        <v>0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65">
        <v>1.43</v>
      </c>
      <c r="AP16" s="165"/>
      <c r="AQ16" s="155">
        <f t="shared" si="5"/>
        <v>0</v>
      </c>
    </row>
    <row r="17" spans="1:43" s="36" customFormat="1" ht="62.4">
      <c r="A17" s="165" t="s">
        <v>351</v>
      </c>
      <c r="B17" s="164" t="s">
        <v>352</v>
      </c>
      <c r="C17" s="165">
        <v>3.1E-2</v>
      </c>
      <c r="D17" s="165">
        <v>3.1E-2</v>
      </c>
      <c r="E17" s="165">
        <v>3.1E-2</v>
      </c>
      <c r="F17" s="165"/>
      <c r="G17" s="155">
        <f t="shared" si="4"/>
        <v>0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65">
        <f t="shared" ref="AO17:AO18" si="6">E17</f>
        <v>3.1E-2</v>
      </c>
      <c r="AP17" s="165"/>
      <c r="AQ17" s="155">
        <f t="shared" si="5"/>
        <v>0</v>
      </c>
    </row>
    <row r="18" spans="1:43" s="36" customFormat="1" ht="62.4">
      <c r="A18" s="165" t="s">
        <v>353</v>
      </c>
      <c r="B18" s="164" t="s">
        <v>354</v>
      </c>
      <c r="C18" s="165">
        <v>0</v>
      </c>
      <c r="D18" s="165">
        <v>0</v>
      </c>
      <c r="E18" s="165">
        <v>0</v>
      </c>
      <c r="F18" s="165"/>
      <c r="G18" s="155">
        <v>0</v>
      </c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65">
        <f t="shared" si="6"/>
        <v>0</v>
      </c>
      <c r="AP18" s="165"/>
      <c r="AQ18" s="155"/>
    </row>
    <row r="19" spans="1:43" s="36" customFormat="1" ht="171.6">
      <c r="A19" s="165" t="s">
        <v>355</v>
      </c>
      <c r="B19" s="164" t="s">
        <v>356</v>
      </c>
      <c r="C19" s="165">
        <v>0</v>
      </c>
      <c r="D19" s="165">
        <v>0</v>
      </c>
      <c r="E19" s="165">
        <v>0</v>
      </c>
      <c r="F19" s="165"/>
      <c r="G19" s="155">
        <v>0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65">
        <f>E19</f>
        <v>0</v>
      </c>
      <c r="AP19" s="165"/>
      <c r="AQ19" s="155"/>
    </row>
    <row r="20" spans="1:43" s="36" customFormat="1" ht="93.6">
      <c r="A20" s="165" t="s">
        <v>357</v>
      </c>
      <c r="B20" s="164" t="s">
        <v>358</v>
      </c>
      <c r="C20" s="165">
        <v>0</v>
      </c>
      <c r="D20" s="165">
        <v>0</v>
      </c>
      <c r="E20" s="165">
        <v>0</v>
      </c>
      <c r="F20" s="165"/>
      <c r="G20" s="156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65">
        <f>E20</f>
        <v>0</v>
      </c>
      <c r="AP20" s="165"/>
      <c r="AQ20" s="155"/>
    </row>
    <row r="21" spans="1:43" s="36" customFormat="1" ht="13.2" customHeight="1">
      <c r="A21" s="398" t="s">
        <v>365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</row>
    <row r="22" spans="1:43" s="36" customFormat="1" ht="62.4">
      <c r="A22" s="165" t="s">
        <v>366</v>
      </c>
      <c r="B22" s="164" t="s">
        <v>367</v>
      </c>
      <c r="C22" s="165">
        <v>750</v>
      </c>
      <c r="D22" s="165">
        <v>742.5</v>
      </c>
      <c r="E22" s="165">
        <v>742.5</v>
      </c>
      <c r="F22" s="165"/>
      <c r="G22" s="155">
        <f t="shared" ref="G22:G25" si="7">F22*100/E22</f>
        <v>0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65">
        <v>742.5</v>
      </c>
      <c r="AP22" s="165"/>
      <c r="AQ22" s="155">
        <f t="shared" ref="AQ22:AQ25" si="8">AP22*100/AO22</f>
        <v>0</v>
      </c>
    </row>
    <row r="23" spans="1:43" s="36" customFormat="1" ht="13.2" customHeight="1">
      <c r="A23" s="165" t="s">
        <v>368</v>
      </c>
      <c r="B23" s="164" t="s">
        <v>289</v>
      </c>
      <c r="C23" s="165">
        <v>0.11</v>
      </c>
      <c r="D23" s="165">
        <v>0.11</v>
      </c>
      <c r="E23" s="165">
        <v>0.11</v>
      </c>
      <c r="F23" s="165"/>
      <c r="G23" s="155">
        <f t="shared" si="7"/>
        <v>0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65">
        <v>0.11</v>
      </c>
      <c r="AP23" s="165"/>
      <c r="AQ23" s="155">
        <f t="shared" si="8"/>
        <v>0</v>
      </c>
    </row>
    <row r="24" spans="1:43" s="36" customFormat="1" ht="46.8">
      <c r="A24" s="165" t="s">
        <v>369</v>
      </c>
      <c r="B24" s="164" t="s">
        <v>370</v>
      </c>
      <c r="C24" s="165">
        <v>13</v>
      </c>
      <c r="D24" s="210">
        <v>13</v>
      </c>
      <c r="E24" s="210">
        <v>13</v>
      </c>
      <c r="F24" s="210"/>
      <c r="G24" s="155">
        <f t="shared" si="7"/>
        <v>0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210">
        <v>13</v>
      </c>
      <c r="AP24" s="210"/>
      <c r="AQ24" s="155">
        <f t="shared" si="8"/>
        <v>0</v>
      </c>
    </row>
    <row r="25" spans="1:43" s="36" customFormat="1" ht="46.8">
      <c r="A25" s="165" t="s">
        <v>371</v>
      </c>
      <c r="B25" s="164" t="s">
        <v>372</v>
      </c>
      <c r="C25" s="165">
        <v>6.3</v>
      </c>
      <c r="D25" s="165">
        <v>6.3</v>
      </c>
      <c r="E25" s="165">
        <v>6.3</v>
      </c>
      <c r="F25" s="165"/>
      <c r="G25" s="155">
        <f t="shared" si="7"/>
        <v>0</v>
      </c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65">
        <v>6.3</v>
      </c>
      <c r="AP25" s="165"/>
      <c r="AQ25" s="155">
        <f t="shared" si="8"/>
        <v>0</v>
      </c>
    </row>
    <row r="26" spans="1:43" s="36" customFormat="1" ht="93.6">
      <c r="A26" s="165" t="s">
        <v>373</v>
      </c>
      <c r="B26" s="164" t="s">
        <v>374</v>
      </c>
      <c r="C26" s="165">
        <v>0</v>
      </c>
      <c r="D26" s="165">
        <v>0</v>
      </c>
      <c r="E26" s="165">
        <v>0</v>
      </c>
      <c r="F26" s="165"/>
      <c r="G26" s="156">
        <v>0</v>
      </c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65">
        <v>0</v>
      </c>
      <c r="AP26" s="165"/>
      <c r="AQ26" s="155"/>
    </row>
    <row r="27" spans="1:43" s="36" customFormat="1" ht="78">
      <c r="A27" s="165" t="s">
        <v>375</v>
      </c>
      <c r="B27" s="164" t="s">
        <v>376</v>
      </c>
      <c r="C27" s="165">
        <v>0</v>
      </c>
      <c r="D27" s="165">
        <v>0</v>
      </c>
      <c r="E27" s="165">
        <v>0</v>
      </c>
      <c r="F27" s="165"/>
      <c r="G27" s="156">
        <v>0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65">
        <v>0</v>
      </c>
      <c r="AP27" s="165"/>
      <c r="AQ27" s="155"/>
    </row>
    <row r="28" spans="1:43" s="36" customFormat="1" ht="46.8">
      <c r="A28" s="165" t="s">
        <v>377</v>
      </c>
      <c r="B28" s="164" t="s">
        <v>378</v>
      </c>
      <c r="C28" s="165">
        <v>0.53600000000000003</v>
      </c>
      <c r="D28" s="165">
        <v>0.53600000000000003</v>
      </c>
      <c r="E28" s="165">
        <v>0.53600000000000003</v>
      </c>
      <c r="F28" s="165"/>
      <c r="G28" s="155">
        <f>F28*100/E28</f>
        <v>0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65">
        <v>0.53600000000000003</v>
      </c>
      <c r="AP28" s="165"/>
      <c r="AQ28" s="155">
        <f>AP28*100/AO28</f>
        <v>0</v>
      </c>
    </row>
    <row r="29" spans="1:43" s="36" customFormat="1" ht="13.2" customHeight="1">
      <c r="A29" s="398" t="s">
        <v>379</v>
      </c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</row>
    <row r="30" spans="1:43" s="36" customFormat="1" ht="46.8">
      <c r="A30" s="165" t="s">
        <v>380</v>
      </c>
      <c r="B30" s="164" t="s">
        <v>287</v>
      </c>
      <c r="C30" s="165">
        <v>176.4</v>
      </c>
      <c r="D30" s="165">
        <v>174.2</v>
      </c>
      <c r="E30" s="165">
        <v>174.2</v>
      </c>
      <c r="F30" s="165"/>
      <c r="G30" s="155">
        <f t="shared" ref="G30:G33" si="9">F30*100/E30</f>
        <v>0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65">
        <v>174.2</v>
      </c>
      <c r="AP30" s="165"/>
      <c r="AQ30" s="155">
        <f t="shared" ref="AQ30:AQ33" si="10">AP30*100/AO30</f>
        <v>0</v>
      </c>
    </row>
    <row r="31" spans="1:43" s="36" customFormat="1" ht="13.2" customHeight="1">
      <c r="A31" s="165" t="s">
        <v>381</v>
      </c>
      <c r="B31" s="164" t="s">
        <v>382</v>
      </c>
      <c r="C31" s="165">
        <v>0.78959999999999997</v>
      </c>
      <c r="D31" s="165">
        <v>0.78959999999999997</v>
      </c>
      <c r="E31" s="165">
        <v>0.78959999999999997</v>
      </c>
      <c r="F31" s="165"/>
      <c r="G31" s="155">
        <f t="shared" si="9"/>
        <v>0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65">
        <v>0.78959999999999997</v>
      </c>
      <c r="AP31" s="165"/>
      <c r="AQ31" s="155">
        <f t="shared" si="10"/>
        <v>0</v>
      </c>
    </row>
    <row r="32" spans="1:43" s="36" customFormat="1" ht="78">
      <c r="A32" s="165" t="s">
        <v>383</v>
      </c>
      <c r="B32" s="164" t="s">
        <v>384</v>
      </c>
      <c r="C32" s="165">
        <v>1.3320000000000001</v>
      </c>
      <c r="D32" s="165">
        <v>1.3320000000000001</v>
      </c>
      <c r="E32" s="165">
        <v>1.3320000000000001</v>
      </c>
      <c r="F32" s="165"/>
      <c r="G32" s="155">
        <f t="shared" si="9"/>
        <v>0</v>
      </c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65">
        <v>1.33</v>
      </c>
      <c r="AP32" s="165"/>
      <c r="AQ32" s="155">
        <f t="shared" si="10"/>
        <v>0</v>
      </c>
    </row>
    <row r="33" spans="1:43" s="36" customFormat="1" ht="62.4">
      <c r="A33" s="165" t="s">
        <v>385</v>
      </c>
      <c r="B33" s="164" t="s">
        <v>386</v>
      </c>
      <c r="C33" s="165">
        <v>2.1379999999999999</v>
      </c>
      <c r="D33" s="165">
        <v>2.1379999999999999</v>
      </c>
      <c r="E33" s="165">
        <v>2.1379999999999999</v>
      </c>
      <c r="F33" s="165"/>
      <c r="G33" s="155">
        <f t="shared" si="9"/>
        <v>0</v>
      </c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65">
        <v>2.1379999999999999</v>
      </c>
      <c r="AP33" s="165"/>
      <c r="AQ33" s="155">
        <f t="shared" si="10"/>
        <v>0</v>
      </c>
    </row>
    <row r="34" spans="1:43" s="36" customFormat="1" ht="46.8">
      <c r="A34" s="165" t="s">
        <v>387</v>
      </c>
      <c r="B34" s="164" t="s">
        <v>388</v>
      </c>
      <c r="C34" s="165">
        <v>0</v>
      </c>
      <c r="D34" s="165">
        <v>0</v>
      </c>
      <c r="E34" s="165">
        <v>0</v>
      </c>
      <c r="F34" s="165"/>
      <c r="G34" s="156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65">
        <v>0</v>
      </c>
      <c r="AP34" s="165"/>
      <c r="AQ34" s="155"/>
    </row>
    <row r="35" spans="1:43" s="36" customFormat="1" ht="93.6">
      <c r="A35" s="165" t="s">
        <v>389</v>
      </c>
      <c r="B35" s="164" t="s">
        <v>390</v>
      </c>
      <c r="C35" s="165">
        <v>1.87</v>
      </c>
      <c r="D35" s="165">
        <v>1.87</v>
      </c>
      <c r="E35" s="165">
        <v>1.87</v>
      </c>
      <c r="F35" s="165"/>
      <c r="G35" s="155">
        <f t="shared" ref="G35:G48" si="11">F35*100/E35</f>
        <v>0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65">
        <v>1.87</v>
      </c>
      <c r="AP35" s="165"/>
      <c r="AQ35" s="155">
        <f t="shared" ref="AQ35:AQ48" si="12">AP35*100/AO35</f>
        <v>0</v>
      </c>
    </row>
    <row r="36" spans="1:43" s="36" customFormat="1" ht="46.8">
      <c r="A36" s="165" t="s">
        <v>391</v>
      </c>
      <c r="B36" s="164" t="s">
        <v>392</v>
      </c>
      <c r="C36" s="165">
        <v>91.1</v>
      </c>
      <c r="D36" s="165">
        <v>91.2</v>
      </c>
      <c r="E36" s="165">
        <v>91.2</v>
      </c>
      <c r="F36" s="165"/>
      <c r="G36" s="155">
        <f t="shared" si="11"/>
        <v>0</v>
      </c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65">
        <v>91.2</v>
      </c>
      <c r="AP36" s="165"/>
      <c r="AQ36" s="155">
        <f t="shared" si="12"/>
        <v>0</v>
      </c>
    </row>
    <row r="37" spans="1:43" s="36" customFormat="1" ht="46.8">
      <c r="A37" s="165" t="s">
        <v>393</v>
      </c>
      <c r="B37" s="164" t="s">
        <v>394</v>
      </c>
      <c r="C37" s="165">
        <v>91.5</v>
      </c>
      <c r="D37" s="165">
        <v>92</v>
      </c>
      <c r="E37" s="165">
        <v>92</v>
      </c>
      <c r="F37" s="165"/>
      <c r="G37" s="155">
        <f t="shared" si="11"/>
        <v>0</v>
      </c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65">
        <v>92</v>
      </c>
      <c r="AP37" s="165"/>
      <c r="AQ37" s="155">
        <f t="shared" si="12"/>
        <v>0</v>
      </c>
    </row>
    <row r="38" spans="1:43" s="36" customFormat="1" ht="62.4">
      <c r="A38" s="165" t="s">
        <v>395</v>
      </c>
      <c r="B38" s="164" t="s">
        <v>281</v>
      </c>
      <c r="C38" s="165">
        <v>32.799999999999997</v>
      </c>
      <c r="D38" s="165">
        <v>30.8</v>
      </c>
      <c r="E38" s="165">
        <v>30.8</v>
      </c>
      <c r="F38" s="165"/>
      <c r="G38" s="155">
        <f t="shared" si="11"/>
        <v>0</v>
      </c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65">
        <v>30.8</v>
      </c>
      <c r="AP38" s="165"/>
      <c r="AQ38" s="155">
        <f t="shared" si="12"/>
        <v>0</v>
      </c>
    </row>
    <row r="39" spans="1:43" s="36" customFormat="1" ht="31.2">
      <c r="A39" s="165" t="s">
        <v>396</v>
      </c>
      <c r="B39" s="164" t="s">
        <v>282</v>
      </c>
      <c r="C39" s="165">
        <v>20</v>
      </c>
      <c r="D39" s="165">
        <v>18</v>
      </c>
      <c r="E39" s="165">
        <v>18</v>
      </c>
      <c r="F39" s="165"/>
      <c r="G39" s="155">
        <f t="shared" si="11"/>
        <v>0</v>
      </c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65">
        <v>18</v>
      </c>
      <c r="AP39" s="165"/>
      <c r="AQ39" s="155">
        <f t="shared" si="12"/>
        <v>0</v>
      </c>
    </row>
    <row r="40" spans="1:43" s="36" customFormat="1" ht="31.2">
      <c r="A40" s="165" t="s">
        <v>397</v>
      </c>
      <c r="B40" s="164" t="s">
        <v>283</v>
      </c>
      <c r="C40" s="165">
        <v>26.7</v>
      </c>
      <c r="D40" s="165">
        <v>24.2</v>
      </c>
      <c r="E40" s="165">
        <v>16.7</v>
      </c>
      <c r="F40" s="165"/>
      <c r="G40" s="155">
        <f t="shared" si="11"/>
        <v>0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65">
        <v>24.2</v>
      </c>
      <c r="AP40" s="165"/>
      <c r="AQ40" s="155">
        <f t="shared" si="12"/>
        <v>0</v>
      </c>
    </row>
    <row r="41" spans="1:43" s="36" customFormat="1" ht="62.4">
      <c r="A41" s="165" t="s">
        <v>398</v>
      </c>
      <c r="B41" s="164" t="s">
        <v>284</v>
      </c>
      <c r="C41" s="165">
        <v>78.900000000000006</v>
      </c>
      <c r="D41" s="165">
        <v>78.900000000000006</v>
      </c>
      <c r="E41" s="165">
        <v>78.900000000000006</v>
      </c>
      <c r="F41" s="165"/>
      <c r="G41" s="155">
        <f t="shared" si="11"/>
        <v>0</v>
      </c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65">
        <v>78.900000000000006</v>
      </c>
      <c r="AP41" s="165"/>
      <c r="AQ41" s="155">
        <f t="shared" si="12"/>
        <v>0</v>
      </c>
    </row>
    <row r="42" spans="1:43" s="36" customFormat="1" ht="31.2">
      <c r="A42" s="165" t="s">
        <v>399</v>
      </c>
      <c r="B42" s="164" t="s">
        <v>285</v>
      </c>
      <c r="C42" s="165">
        <v>13.6</v>
      </c>
      <c r="D42" s="165">
        <v>13.6</v>
      </c>
      <c r="E42" s="165">
        <v>13.6</v>
      </c>
      <c r="F42" s="165"/>
      <c r="G42" s="155">
        <f t="shared" si="11"/>
        <v>0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65">
        <v>13.6</v>
      </c>
      <c r="AP42" s="165"/>
      <c r="AQ42" s="155">
        <f t="shared" si="12"/>
        <v>0</v>
      </c>
    </row>
    <row r="43" spans="1:43" s="36" customFormat="1" ht="31.2">
      <c r="A43" s="165" t="s">
        <v>400</v>
      </c>
      <c r="B43" s="164" t="s">
        <v>286</v>
      </c>
      <c r="C43" s="165">
        <v>13.9</v>
      </c>
      <c r="D43" s="165">
        <v>13.3</v>
      </c>
      <c r="E43" s="165">
        <v>13.3</v>
      </c>
      <c r="F43" s="165"/>
      <c r="G43" s="155">
        <f t="shared" si="11"/>
        <v>0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65">
        <v>13.3</v>
      </c>
      <c r="AP43" s="165"/>
      <c r="AQ43" s="155">
        <f t="shared" si="12"/>
        <v>0</v>
      </c>
    </row>
    <row r="44" spans="1:43" s="36" customFormat="1" ht="31.2">
      <c r="A44" s="165" t="s">
        <v>401</v>
      </c>
      <c r="B44" s="164" t="s">
        <v>291</v>
      </c>
      <c r="C44" s="165">
        <v>30.8</v>
      </c>
      <c r="D44" s="165">
        <v>38.5</v>
      </c>
      <c r="E44" s="165">
        <v>38.5</v>
      </c>
      <c r="F44" s="165"/>
      <c r="G44" s="155">
        <f t="shared" si="11"/>
        <v>0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65">
        <v>38.5</v>
      </c>
      <c r="AP44" s="165"/>
      <c r="AQ44" s="155">
        <f t="shared" si="12"/>
        <v>0</v>
      </c>
    </row>
    <row r="45" spans="1:43" s="36" customFormat="1" ht="63" thickBot="1">
      <c r="A45" s="165" t="s">
        <v>402</v>
      </c>
      <c r="B45" s="164" t="s">
        <v>290</v>
      </c>
      <c r="C45" s="165">
        <v>71</v>
      </c>
      <c r="D45" s="165">
        <v>66.3</v>
      </c>
      <c r="E45" s="165">
        <v>66.3</v>
      </c>
      <c r="F45" s="165"/>
      <c r="G45" s="155">
        <f t="shared" si="11"/>
        <v>0</v>
      </c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65">
        <v>66.3</v>
      </c>
      <c r="AP45" s="165"/>
      <c r="AQ45" s="155">
        <f t="shared" si="12"/>
        <v>0</v>
      </c>
    </row>
    <row r="46" spans="1:43" s="36" customFormat="1" ht="166.2" thickBot="1">
      <c r="A46" s="243" t="s">
        <v>658</v>
      </c>
      <c r="B46" s="244" t="s">
        <v>659</v>
      </c>
      <c r="C46" s="165">
        <v>0</v>
      </c>
      <c r="D46" s="165">
        <v>100</v>
      </c>
      <c r="E46" s="165">
        <v>100</v>
      </c>
      <c r="F46" s="165"/>
      <c r="G46" s="155">
        <f t="shared" si="11"/>
        <v>0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65">
        <v>100</v>
      </c>
      <c r="AP46" s="165"/>
      <c r="AQ46" s="155">
        <f t="shared" si="12"/>
        <v>0</v>
      </c>
    </row>
    <row r="47" spans="1:43" s="36" customFormat="1" ht="42" thickBot="1">
      <c r="A47" s="243" t="s">
        <v>660</v>
      </c>
      <c r="B47" s="244" t="s">
        <v>661</v>
      </c>
      <c r="C47" s="165">
        <v>2</v>
      </c>
      <c r="D47" s="165">
        <v>13</v>
      </c>
      <c r="E47" s="165">
        <v>13</v>
      </c>
      <c r="F47" s="165"/>
      <c r="G47" s="155">
        <f t="shared" si="11"/>
        <v>0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65">
        <v>13</v>
      </c>
      <c r="AP47" s="165"/>
      <c r="AQ47" s="155">
        <f t="shared" si="12"/>
        <v>0</v>
      </c>
    </row>
    <row r="48" spans="1:43" s="36" customFormat="1" ht="28.2" thickBot="1">
      <c r="A48" s="243" t="s">
        <v>662</v>
      </c>
      <c r="B48" s="244" t="s">
        <v>663</v>
      </c>
      <c r="C48" s="156">
        <v>3</v>
      </c>
      <c r="D48" s="156">
        <v>6</v>
      </c>
      <c r="E48" s="156">
        <v>6</v>
      </c>
      <c r="F48" s="156"/>
      <c r="G48" s="156">
        <f t="shared" si="11"/>
        <v>0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6">
        <v>6</v>
      </c>
      <c r="AP48" s="155"/>
      <c r="AQ48" s="155">
        <f t="shared" si="12"/>
        <v>0</v>
      </c>
    </row>
    <row r="49" spans="1:71" s="98" customFormat="1" ht="30" customHeight="1">
      <c r="A49" s="396" t="s">
        <v>477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</row>
    <row r="50" spans="1:71" s="125" customFormat="1" ht="12" customHeight="1">
      <c r="A50" s="397" t="s">
        <v>476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</row>
    <row r="51" spans="1:71" s="125" customFormat="1" ht="22.5" customHeight="1">
      <c r="A51" s="397" t="s">
        <v>478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</row>
    <row r="52" spans="1:71" s="125" customFormat="1" ht="15.75" customHeight="1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</row>
    <row r="53" spans="1:71" s="113" customFormat="1" ht="14.25" customHeight="1">
      <c r="A53" s="121"/>
      <c r="B53" s="119"/>
      <c r="C53" s="119"/>
      <c r="D53" s="122"/>
      <c r="E53" s="123"/>
      <c r="F53" s="123"/>
      <c r="G53" s="123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19"/>
      <c r="AP53" s="119"/>
      <c r="AQ53" s="119"/>
      <c r="AR53" s="119"/>
      <c r="AS53" s="119"/>
      <c r="AT53" s="120"/>
      <c r="AU53" s="120"/>
      <c r="AV53" s="120"/>
      <c r="AW53" s="120"/>
      <c r="AX53" s="120"/>
      <c r="AY53" s="124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</row>
    <row r="54" spans="1:71" s="113" customFormat="1" ht="15.6">
      <c r="A54" s="126"/>
      <c r="B54" s="127"/>
      <c r="C54" s="127"/>
      <c r="D54" s="127"/>
      <c r="E54" s="128"/>
      <c r="F54" s="128"/>
      <c r="G54" s="128"/>
      <c r="H54" s="129"/>
      <c r="I54" s="129"/>
      <c r="J54" s="129"/>
      <c r="K54" s="129"/>
      <c r="L54" s="129"/>
      <c r="M54" s="129"/>
      <c r="N54" s="129"/>
      <c r="O54" s="129"/>
      <c r="P54" s="129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27"/>
      <c r="BK54" s="127"/>
      <c r="BL54" s="127"/>
      <c r="BM54" s="130"/>
      <c r="BN54" s="130"/>
      <c r="BO54" s="130"/>
    </row>
    <row r="55" spans="1:71" s="36" customFormat="1" ht="13.2">
      <c r="A55" s="114"/>
    </row>
  </sheetData>
  <mergeCells count="27">
    <mergeCell ref="A6:AQ6"/>
    <mergeCell ref="A13:AQ13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C4:AE4"/>
    <mergeCell ref="AF4:AH4"/>
    <mergeCell ref="AI4:AK4"/>
    <mergeCell ref="AL4:AN4"/>
    <mergeCell ref="AO4:AQ4"/>
    <mergeCell ref="A49:AA49"/>
    <mergeCell ref="A52:Z52"/>
    <mergeCell ref="A51:AE51"/>
    <mergeCell ref="A50:AY50"/>
    <mergeCell ref="A21:AQ21"/>
    <mergeCell ref="A29:AQ29"/>
  </mergeCells>
  <pageMargins left="0.25" right="0.26" top="0.27" bottom="0.16" header="0.18" footer="0"/>
  <pageSetup paperSize="9" scale="53" fitToHeight="0" orientation="landscape" r:id="rId1"/>
  <headerFooter>
    <oddFooter>&amp;C&amp;"Times New Roman,обычный"&amp;8Страница  &amp;P из &amp;N</oddFooter>
  </headerFooter>
  <rowBreaks count="2" manualBreakCount="2">
    <brk id="31" min="1" max="42" man="1"/>
    <brk id="5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workbookViewId="0">
      <selection activeCell="C9" sqref="C9"/>
    </sheetView>
  </sheetViews>
  <sheetFormatPr defaultRowHeight="18"/>
  <cols>
    <col min="1" max="1" width="9.109375" style="131"/>
    <col min="2" max="2" width="41.6640625" style="131" customWidth="1"/>
    <col min="3" max="3" width="102.6640625" style="131" customWidth="1"/>
    <col min="4" max="246" width="9.109375" style="131"/>
    <col min="247" max="247" width="4" style="131" customWidth="1"/>
    <col min="248" max="248" width="69" style="131" customWidth="1"/>
    <col min="249" max="249" width="66.5546875" style="131" customWidth="1"/>
    <col min="250" max="502" width="9.109375" style="131"/>
    <col min="503" max="503" width="4" style="131" customWidth="1"/>
    <col min="504" max="504" width="69" style="131" customWidth="1"/>
    <col min="505" max="505" width="66.5546875" style="131" customWidth="1"/>
    <col min="506" max="758" width="9.109375" style="131"/>
    <col min="759" max="759" width="4" style="131" customWidth="1"/>
    <col min="760" max="760" width="69" style="131" customWidth="1"/>
    <col min="761" max="761" width="66.5546875" style="131" customWidth="1"/>
    <col min="762" max="1014" width="9.109375" style="131"/>
    <col min="1015" max="1015" width="4" style="131" customWidth="1"/>
    <col min="1016" max="1016" width="69" style="131" customWidth="1"/>
    <col min="1017" max="1017" width="66.5546875" style="131" customWidth="1"/>
    <col min="1018" max="1270" width="9.109375" style="131"/>
    <col min="1271" max="1271" width="4" style="131" customWidth="1"/>
    <col min="1272" max="1272" width="69" style="131" customWidth="1"/>
    <col min="1273" max="1273" width="66.5546875" style="131" customWidth="1"/>
    <col min="1274" max="1526" width="9.109375" style="131"/>
    <col min="1527" max="1527" width="4" style="131" customWidth="1"/>
    <col min="1528" max="1528" width="69" style="131" customWidth="1"/>
    <col min="1529" max="1529" width="66.5546875" style="131" customWidth="1"/>
    <col min="1530" max="1782" width="9.109375" style="131"/>
    <col min="1783" max="1783" width="4" style="131" customWidth="1"/>
    <col min="1784" max="1784" width="69" style="131" customWidth="1"/>
    <col min="1785" max="1785" width="66.5546875" style="131" customWidth="1"/>
    <col min="1786" max="2038" width="9.109375" style="131"/>
    <col min="2039" max="2039" width="4" style="131" customWidth="1"/>
    <col min="2040" max="2040" width="69" style="131" customWidth="1"/>
    <col min="2041" max="2041" width="66.5546875" style="131" customWidth="1"/>
    <col min="2042" max="2294" width="9.109375" style="131"/>
    <col min="2295" max="2295" width="4" style="131" customWidth="1"/>
    <col min="2296" max="2296" width="69" style="131" customWidth="1"/>
    <col min="2297" max="2297" width="66.5546875" style="131" customWidth="1"/>
    <col min="2298" max="2550" width="9.109375" style="131"/>
    <col min="2551" max="2551" width="4" style="131" customWidth="1"/>
    <col min="2552" max="2552" width="69" style="131" customWidth="1"/>
    <col min="2553" max="2553" width="66.5546875" style="131" customWidth="1"/>
    <col min="2554" max="2806" width="9.109375" style="131"/>
    <col min="2807" max="2807" width="4" style="131" customWidth="1"/>
    <col min="2808" max="2808" width="69" style="131" customWidth="1"/>
    <col min="2809" max="2809" width="66.5546875" style="131" customWidth="1"/>
    <col min="2810" max="3062" width="9.109375" style="131"/>
    <col min="3063" max="3063" width="4" style="131" customWidth="1"/>
    <col min="3064" max="3064" width="69" style="131" customWidth="1"/>
    <col min="3065" max="3065" width="66.5546875" style="131" customWidth="1"/>
    <col min="3066" max="3318" width="9.109375" style="131"/>
    <col min="3319" max="3319" width="4" style="131" customWidth="1"/>
    <col min="3320" max="3320" width="69" style="131" customWidth="1"/>
    <col min="3321" max="3321" width="66.5546875" style="131" customWidth="1"/>
    <col min="3322" max="3574" width="9.109375" style="131"/>
    <col min="3575" max="3575" width="4" style="131" customWidth="1"/>
    <col min="3576" max="3576" width="69" style="131" customWidth="1"/>
    <col min="3577" max="3577" width="66.5546875" style="131" customWidth="1"/>
    <col min="3578" max="3830" width="9.109375" style="131"/>
    <col min="3831" max="3831" width="4" style="131" customWidth="1"/>
    <col min="3832" max="3832" width="69" style="131" customWidth="1"/>
    <col min="3833" max="3833" width="66.5546875" style="131" customWidth="1"/>
    <col min="3834" max="4086" width="9.109375" style="131"/>
    <col min="4087" max="4087" width="4" style="131" customWidth="1"/>
    <col min="4088" max="4088" width="69" style="131" customWidth="1"/>
    <col min="4089" max="4089" width="66.5546875" style="131" customWidth="1"/>
    <col min="4090" max="4342" width="9.109375" style="131"/>
    <col min="4343" max="4343" width="4" style="131" customWidth="1"/>
    <col min="4344" max="4344" width="69" style="131" customWidth="1"/>
    <col min="4345" max="4345" width="66.5546875" style="131" customWidth="1"/>
    <col min="4346" max="4598" width="9.109375" style="131"/>
    <col min="4599" max="4599" width="4" style="131" customWidth="1"/>
    <col min="4600" max="4600" width="69" style="131" customWidth="1"/>
    <col min="4601" max="4601" width="66.5546875" style="131" customWidth="1"/>
    <col min="4602" max="4854" width="9.109375" style="131"/>
    <col min="4855" max="4855" width="4" style="131" customWidth="1"/>
    <col min="4856" max="4856" width="69" style="131" customWidth="1"/>
    <col min="4857" max="4857" width="66.5546875" style="131" customWidth="1"/>
    <col min="4858" max="5110" width="9.109375" style="131"/>
    <col min="5111" max="5111" width="4" style="131" customWidth="1"/>
    <col min="5112" max="5112" width="69" style="131" customWidth="1"/>
    <col min="5113" max="5113" width="66.5546875" style="131" customWidth="1"/>
    <col min="5114" max="5366" width="9.109375" style="131"/>
    <col min="5367" max="5367" width="4" style="131" customWidth="1"/>
    <col min="5368" max="5368" width="69" style="131" customWidth="1"/>
    <col min="5369" max="5369" width="66.5546875" style="131" customWidth="1"/>
    <col min="5370" max="5622" width="9.109375" style="131"/>
    <col min="5623" max="5623" width="4" style="131" customWidth="1"/>
    <col min="5624" max="5624" width="69" style="131" customWidth="1"/>
    <col min="5625" max="5625" width="66.5546875" style="131" customWidth="1"/>
    <col min="5626" max="5878" width="9.109375" style="131"/>
    <col min="5879" max="5879" width="4" style="131" customWidth="1"/>
    <col min="5880" max="5880" width="69" style="131" customWidth="1"/>
    <col min="5881" max="5881" width="66.5546875" style="131" customWidth="1"/>
    <col min="5882" max="6134" width="9.109375" style="131"/>
    <col min="6135" max="6135" width="4" style="131" customWidth="1"/>
    <col min="6136" max="6136" width="69" style="131" customWidth="1"/>
    <col min="6137" max="6137" width="66.5546875" style="131" customWidth="1"/>
    <col min="6138" max="6390" width="9.109375" style="131"/>
    <col min="6391" max="6391" width="4" style="131" customWidth="1"/>
    <col min="6392" max="6392" width="69" style="131" customWidth="1"/>
    <col min="6393" max="6393" width="66.5546875" style="131" customWidth="1"/>
    <col min="6394" max="6646" width="9.109375" style="131"/>
    <col min="6647" max="6647" width="4" style="131" customWidth="1"/>
    <col min="6648" max="6648" width="69" style="131" customWidth="1"/>
    <col min="6649" max="6649" width="66.5546875" style="131" customWidth="1"/>
    <col min="6650" max="6902" width="9.109375" style="131"/>
    <col min="6903" max="6903" width="4" style="131" customWidth="1"/>
    <col min="6904" max="6904" width="69" style="131" customWidth="1"/>
    <col min="6905" max="6905" width="66.5546875" style="131" customWidth="1"/>
    <col min="6906" max="7158" width="9.109375" style="131"/>
    <col min="7159" max="7159" width="4" style="131" customWidth="1"/>
    <col min="7160" max="7160" width="69" style="131" customWidth="1"/>
    <col min="7161" max="7161" width="66.5546875" style="131" customWidth="1"/>
    <col min="7162" max="7414" width="9.109375" style="131"/>
    <col min="7415" max="7415" width="4" style="131" customWidth="1"/>
    <col min="7416" max="7416" width="69" style="131" customWidth="1"/>
    <col min="7417" max="7417" width="66.5546875" style="131" customWidth="1"/>
    <col min="7418" max="7670" width="9.109375" style="131"/>
    <col min="7671" max="7671" width="4" style="131" customWidth="1"/>
    <col min="7672" max="7672" width="69" style="131" customWidth="1"/>
    <col min="7673" max="7673" width="66.5546875" style="131" customWidth="1"/>
    <col min="7674" max="7926" width="9.109375" style="131"/>
    <col min="7927" max="7927" width="4" style="131" customWidth="1"/>
    <col min="7928" max="7928" width="69" style="131" customWidth="1"/>
    <col min="7929" max="7929" width="66.5546875" style="131" customWidth="1"/>
    <col min="7930" max="8182" width="9.109375" style="131"/>
    <col min="8183" max="8183" width="4" style="131" customWidth="1"/>
    <col min="8184" max="8184" width="69" style="131" customWidth="1"/>
    <col min="8185" max="8185" width="66.5546875" style="131" customWidth="1"/>
    <col min="8186" max="8438" width="9.109375" style="131"/>
    <col min="8439" max="8439" width="4" style="131" customWidth="1"/>
    <col min="8440" max="8440" width="69" style="131" customWidth="1"/>
    <col min="8441" max="8441" width="66.5546875" style="131" customWidth="1"/>
    <col min="8442" max="8694" width="9.109375" style="131"/>
    <col min="8695" max="8695" width="4" style="131" customWidth="1"/>
    <col min="8696" max="8696" width="69" style="131" customWidth="1"/>
    <col min="8697" max="8697" width="66.5546875" style="131" customWidth="1"/>
    <col min="8698" max="8950" width="9.109375" style="131"/>
    <col min="8951" max="8951" width="4" style="131" customWidth="1"/>
    <col min="8952" max="8952" width="69" style="131" customWidth="1"/>
    <col min="8953" max="8953" width="66.5546875" style="131" customWidth="1"/>
    <col min="8954" max="9206" width="9.109375" style="131"/>
    <col min="9207" max="9207" width="4" style="131" customWidth="1"/>
    <col min="9208" max="9208" width="69" style="131" customWidth="1"/>
    <col min="9209" max="9209" width="66.5546875" style="131" customWidth="1"/>
    <col min="9210" max="9462" width="9.109375" style="131"/>
    <col min="9463" max="9463" width="4" style="131" customWidth="1"/>
    <col min="9464" max="9464" width="69" style="131" customWidth="1"/>
    <col min="9465" max="9465" width="66.5546875" style="131" customWidth="1"/>
    <col min="9466" max="9718" width="9.109375" style="131"/>
    <col min="9719" max="9719" width="4" style="131" customWidth="1"/>
    <col min="9720" max="9720" width="69" style="131" customWidth="1"/>
    <col min="9721" max="9721" width="66.5546875" style="131" customWidth="1"/>
    <col min="9722" max="9974" width="9.109375" style="131"/>
    <col min="9975" max="9975" width="4" style="131" customWidth="1"/>
    <col min="9976" max="9976" width="69" style="131" customWidth="1"/>
    <col min="9977" max="9977" width="66.5546875" style="131" customWidth="1"/>
    <col min="9978" max="10230" width="9.109375" style="131"/>
    <col min="10231" max="10231" width="4" style="131" customWidth="1"/>
    <col min="10232" max="10232" width="69" style="131" customWidth="1"/>
    <col min="10233" max="10233" width="66.5546875" style="131" customWidth="1"/>
    <col min="10234" max="10486" width="9.109375" style="131"/>
    <col min="10487" max="10487" width="4" style="131" customWidth="1"/>
    <col min="10488" max="10488" width="69" style="131" customWidth="1"/>
    <col min="10489" max="10489" width="66.5546875" style="131" customWidth="1"/>
    <col min="10490" max="10742" width="9.109375" style="131"/>
    <col min="10743" max="10743" width="4" style="131" customWidth="1"/>
    <col min="10744" max="10744" width="69" style="131" customWidth="1"/>
    <col min="10745" max="10745" width="66.5546875" style="131" customWidth="1"/>
    <col min="10746" max="10998" width="9.109375" style="131"/>
    <col min="10999" max="10999" width="4" style="131" customWidth="1"/>
    <col min="11000" max="11000" width="69" style="131" customWidth="1"/>
    <col min="11001" max="11001" width="66.5546875" style="131" customWidth="1"/>
    <col min="11002" max="11254" width="9.109375" style="131"/>
    <col min="11255" max="11255" width="4" style="131" customWidth="1"/>
    <col min="11256" max="11256" width="69" style="131" customWidth="1"/>
    <col min="11257" max="11257" width="66.5546875" style="131" customWidth="1"/>
    <col min="11258" max="11510" width="9.109375" style="131"/>
    <col min="11511" max="11511" width="4" style="131" customWidth="1"/>
    <col min="11512" max="11512" width="69" style="131" customWidth="1"/>
    <col min="11513" max="11513" width="66.5546875" style="131" customWidth="1"/>
    <col min="11514" max="11766" width="9.109375" style="131"/>
    <col min="11767" max="11767" width="4" style="131" customWidth="1"/>
    <col min="11768" max="11768" width="69" style="131" customWidth="1"/>
    <col min="11769" max="11769" width="66.5546875" style="131" customWidth="1"/>
    <col min="11770" max="12022" width="9.109375" style="131"/>
    <col min="12023" max="12023" width="4" style="131" customWidth="1"/>
    <col min="12024" max="12024" width="69" style="131" customWidth="1"/>
    <col min="12025" max="12025" width="66.5546875" style="131" customWidth="1"/>
    <col min="12026" max="12278" width="9.109375" style="131"/>
    <col min="12279" max="12279" width="4" style="131" customWidth="1"/>
    <col min="12280" max="12280" width="69" style="131" customWidth="1"/>
    <col min="12281" max="12281" width="66.5546875" style="131" customWidth="1"/>
    <col min="12282" max="12534" width="9.109375" style="131"/>
    <col min="12535" max="12535" width="4" style="131" customWidth="1"/>
    <col min="12536" max="12536" width="69" style="131" customWidth="1"/>
    <col min="12537" max="12537" width="66.5546875" style="131" customWidth="1"/>
    <col min="12538" max="12790" width="9.109375" style="131"/>
    <col min="12791" max="12791" width="4" style="131" customWidth="1"/>
    <col min="12792" max="12792" width="69" style="131" customWidth="1"/>
    <col min="12793" max="12793" width="66.5546875" style="131" customWidth="1"/>
    <col min="12794" max="13046" width="9.109375" style="131"/>
    <col min="13047" max="13047" width="4" style="131" customWidth="1"/>
    <col min="13048" max="13048" width="69" style="131" customWidth="1"/>
    <col min="13049" max="13049" width="66.5546875" style="131" customWidth="1"/>
    <col min="13050" max="13302" width="9.109375" style="131"/>
    <col min="13303" max="13303" width="4" style="131" customWidth="1"/>
    <col min="13304" max="13304" width="69" style="131" customWidth="1"/>
    <col min="13305" max="13305" width="66.5546875" style="131" customWidth="1"/>
    <col min="13306" max="13558" width="9.109375" style="131"/>
    <col min="13559" max="13559" width="4" style="131" customWidth="1"/>
    <col min="13560" max="13560" width="69" style="131" customWidth="1"/>
    <col min="13561" max="13561" width="66.5546875" style="131" customWidth="1"/>
    <col min="13562" max="13814" width="9.109375" style="131"/>
    <col min="13815" max="13815" width="4" style="131" customWidth="1"/>
    <col min="13816" max="13816" width="69" style="131" customWidth="1"/>
    <col min="13817" max="13817" width="66.5546875" style="131" customWidth="1"/>
    <col min="13818" max="14070" width="9.109375" style="131"/>
    <col min="14071" max="14071" width="4" style="131" customWidth="1"/>
    <col min="14072" max="14072" width="69" style="131" customWidth="1"/>
    <col min="14073" max="14073" width="66.5546875" style="131" customWidth="1"/>
    <col min="14074" max="14326" width="9.109375" style="131"/>
    <col min="14327" max="14327" width="4" style="131" customWidth="1"/>
    <col min="14328" max="14328" width="69" style="131" customWidth="1"/>
    <col min="14329" max="14329" width="66.5546875" style="131" customWidth="1"/>
    <col min="14330" max="14582" width="9.109375" style="131"/>
    <col min="14583" max="14583" width="4" style="131" customWidth="1"/>
    <col min="14584" max="14584" width="69" style="131" customWidth="1"/>
    <col min="14585" max="14585" width="66.5546875" style="131" customWidth="1"/>
    <col min="14586" max="14838" width="9.109375" style="131"/>
    <col min="14839" max="14839" width="4" style="131" customWidth="1"/>
    <col min="14840" max="14840" width="69" style="131" customWidth="1"/>
    <col min="14841" max="14841" width="66.5546875" style="131" customWidth="1"/>
    <col min="14842" max="15094" width="9.109375" style="131"/>
    <col min="15095" max="15095" width="4" style="131" customWidth="1"/>
    <col min="15096" max="15096" width="69" style="131" customWidth="1"/>
    <col min="15097" max="15097" width="66.5546875" style="131" customWidth="1"/>
    <col min="15098" max="15350" width="9.109375" style="131"/>
    <col min="15351" max="15351" width="4" style="131" customWidth="1"/>
    <col min="15352" max="15352" width="69" style="131" customWidth="1"/>
    <col min="15353" max="15353" width="66.5546875" style="131" customWidth="1"/>
    <col min="15354" max="15606" width="9.109375" style="131"/>
    <col min="15607" max="15607" width="4" style="131" customWidth="1"/>
    <col min="15608" max="15608" width="69" style="131" customWidth="1"/>
    <col min="15609" max="15609" width="66.5546875" style="131" customWidth="1"/>
    <col min="15610" max="15862" width="9.109375" style="131"/>
    <col min="15863" max="15863" width="4" style="131" customWidth="1"/>
    <col min="15864" max="15864" width="69" style="131" customWidth="1"/>
    <col min="15865" max="15865" width="66.5546875" style="131" customWidth="1"/>
    <col min="15866" max="16118" width="9.109375" style="131"/>
    <col min="16119" max="16119" width="4" style="131" customWidth="1"/>
    <col min="16120" max="16120" width="69" style="131" customWidth="1"/>
    <col min="16121" max="16121" width="66.5546875" style="131" customWidth="1"/>
    <col min="16122" max="16384" width="9.109375" style="131"/>
  </cols>
  <sheetData>
    <row r="1" spans="1:3">
      <c r="A1"/>
      <c r="B1"/>
      <c r="C1" s="174" t="s">
        <v>269</v>
      </c>
    </row>
    <row r="2" spans="1:3" ht="19.5" customHeight="1">
      <c r="A2"/>
      <c r="B2"/>
      <c r="C2"/>
    </row>
    <row r="3" spans="1:3" ht="18.75" customHeight="1">
      <c r="A3" s="407" t="s">
        <v>444</v>
      </c>
      <c r="B3" s="407"/>
      <c r="C3" s="407"/>
    </row>
    <row r="4" spans="1:3" ht="40.5" customHeight="1">
      <c r="A4" s="408" t="s">
        <v>656</v>
      </c>
      <c r="B4" s="408"/>
      <c r="C4" s="408"/>
    </row>
    <row r="5" spans="1:3" ht="8.25" customHeight="1">
      <c r="A5" s="409" t="s">
        <v>270</v>
      </c>
      <c r="B5" s="409"/>
      <c r="C5" s="409"/>
    </row>
    <row r="6" spans="1:3" ht="7.5" customHeight="1">
      <c r="A6" s="409"/>
      <c r="B6" s="409"/>
      <c r="C6" s="409"/>
    </row>
    <row r="7" spans="1:3" ht="20.25" hidden="1" customHeight="1">
      <c r="A7" s="410"/>
      <c r="B7" s="410"/>
      <c r="C7" s="410"/>
    </row>
    <row r="8" spans="1:3" ht="50.25" customHeight="1">
      <c r="A8" s="411">
        <v>1</v>
      </c>
      <c r="B8" s="414" t="s">
        <v>266</v>
      </c>
      <c r="C8" s="175" t="s">
        <v>482</v>
      </c>
    </row>
    <row r="9" spans="1:3" ht="36">
      <c r="A9" s="412"/>
      <c r="B9" s="415"/>
      <c r="C9" s="175" t="s">
        <v>445</v>
      </c>
    </row>
    <row r="10" spans="1:3" ht="36">
      <c r="A10" s="412"/>
      <c r="B10" s="415"/>
      <c r="C10" s="175" t="s">
        <v>446</v>
      </c>
    </row>
    <row r="11" spans="1:3" ht="109.5" customHeight="1">
      <c r="A11" s="412"/>
      <c r="B11" s="415"/>
      <c r="C11" s="175" t="s">
        <v>447</v>
      </c>
    </row>
    <row r="12" spans="1:3" ht="108">
      <c r="A12" s="412"/>
      <c r="B12" s="415"/>
      <c r="C12" s="175" t="s">
        <v>448</v>
      </c>
    </row>
    <row r="13" spans="1:3" ht="108">
      <c r="A13" s="412"/>
      <c r="B13" s="415"/>
      <c r="C13" s="175" t="s">
        <v>458</v>
      </c>
    </row>
    <row r="14" spans="1:3" ht="36">
      <c r="A14" s="412"/>
      <c r="B14" s="415"/>
      <c r="C14" s="175" t="s">
        <v>449</v>
      </c>
    </row>
    <row r="15" spans="1:3" ht="54">
      <c r="A15" s="413"/>
      <c r="B15" s="416"/>
      <c r="C15" s="175" t="s">
        <v>440</v>
      </c>
    </row>
    <row r="16" spans="1:3" ht="45.75" customHeight="1">
      <c r="A16" s="176">
        <v>2</v>
      </c>
      <c r="B16" s="177" t="s">
        <v>450</v>
      </c>
      <c r="C16" s="175"/>
    </row>
    <row r="17" spans="1:3" ht="31.5" customHeight="1">
      <c r="A17" s="176" t="s">
        <v>6</v>
      </c>
      <c r="B17" s="177" t="s">
        <v>451</v>
      </c>
      <c r="C17" s="238">
        <v>74481.5</v>
      </c>
    </row>
    <row r="18" spans="1:3">
      <c r="A18" s="176" t="s">
        <v>7</v>
      </c>
      <c r="B18" s="177" t="s">
        <v>452</v>
      </c>
      <c r="C18" s="239">
        <v>37</v>
      </c>
    </row>
    <row r="19" spans="1:3" ht="62.4">
      <c r="A19" s="176" t="s">
        <v>8</v>
      </c>
      <c r="B19" s="177" t="s">
        <v>453</v>
      </c>
      <c r="C19" s="175" t="s">
        <v>469</v>
      </c>
    </row>
    <row r="20" spans="1:3" ht="46.8">
      <c r="A20" s="178" t="s">
        <v>14</v>
      </c>
      <c r="B20" s="179" t="s">
        <v>275</v>
      </c>
      <c r="C20" s="180">
        <v>0</v>
      </c>
    </row>
    <row r="21" spans="1:3" ht="62.4">
      <c r="A21" s="176">
        <v>3</v>
      </c>
      <c r="B21" s="181" t="s">
        <v>261</v>
      </c>
      <c r="C21" s="175" t="s">
        <v>454</v>
      </c>
    </row>
    <row r="22" spans="1:3" ht="54">
      <c r="A22" s="182">
        <v>4</v>
      </c>
      <c r="B22" s="181" t="s">
        <v>455</v>
      </c>
      <c r="C22" s="194" t="s">
        <v>623</v>
      </c>
    </row>
    <row r="23" spans="1:3" ht="54">
      <c r="A23" s="183"/>
      <c r="B23" s="184" t="s">
        <v>456</v>
      </c>
      <c r="C23" s="194" t="s">
        <v>496</v>
      </c>
    </row>
    <row r="24" spans="1:3" ht="54" customHeight="1">
      <c r="A24" s="185"/>
      <c r="B24" s="186"/>
      <c r="C24" s="194" t="s">
        <v>483</v>
      </c>
    </row>
    <row r="25" spans="1:3" ht="36">
      <c r="A25" s="185"/>
      <c r="B25" s="186"/>
      <c r="C25" s="194" t="s">
        <v>628</v>
      </c>
    </row>
    <row r="26" spans="1:3" ht="36">
      <c r="A26" s="185"/>
      <c r="B26" s="186"/>
      <c r="C26" s="194" t="s">
        <v>626</v>
      </c>
    </row>
    <row r="27" spans="1:3" ht="36">
      <c r="A27" s="185"/>
      <c r="B27" s="186"/>
      <c r="C27" s="209" t="s">
        <v>627</v>
      </c>
    </row>
    <row r="28" spans="1:3" ht="36">
      <c r="A28" s="185"/>
      <c r="B28" s="186"/>
      <c r="C28" s="194" t="s">
        <v>497</v>
      </c>
    </row>
    <row r="29" spans="1:3" ht="54">
      <c r="A29" s="185"/>
      <c r="B29" s="186"/>
      <c r="C29" s="194" t="s">
        <v>498</v>
      </c>
    </row>
    <row r="30" spans="1:3" ht="35.25" customHeight="1">
      <c r="A30" s="185"/>
      <c r="B30" s="187"/>
      <c r="C30" s="207" t="s">
        <v>624</v>
      </c>
    </row>
    <row r="31" spans="1:3">
      <c r="A31" s="188"/>
      <c r="B31" s="189" t="s">
        <v>262</v>
      </c>
      <c r="C31" s="207" t="s">
        <v>625</v>
      </c>
    </row>
    <row r="32" spans="1:3">
      <c r="A32" s="190"/>
      <c r="B32" s="190"/>
      <c r="C32" s="190"/>
    </row>
    <row r="33" spans="1:3">
      <c r="A33" s="404" t="s">
        <v>461</v>
      </c>
      <c r="B33" s="404"/>
      <c r="C33" s="404"/>
    </row>
    <row r="34" spans="1:3">
      <c r="A34" s="404" t="s">
        <v>462</v>
      </c>
      <c r="B34" s="404"/>
      <c r="C34" s="404"/>
    </row>
    <row r="35" spans="1:3">
      <c r="A35" s="191"/>
      <c r="B35"/>
      <c r="C35"/>
    </row>
    <row r="36" spans="1:3">
      <c r="A36" s="191"/>
      <c r="B36" s="405"/>
      <c r="C36" s="405"/>
    </row>
    <row r="37" spans="1:3">
      <c r="A37" s="406" t="s">
        <v>457</v>
      </c>
      <c r="B37" s="406"/>
      <c r="C37" s="406"/>
    </row>
    <row r="38" spans="1:3">
      <c r="A38"/>
      <c r="B38" s="192" t="s">
        <v>310</v>
      </c>
      <c r="C38"/>
    </row>
    <row r="39" spans="1:3">
      <c r="A39" s="193"/>
      <c r="B39" s="193"/>
      <c r="C39" s="193"/>
    </row>
    <row r="40" spans="1:3">
      <c r="A40"/>
      <c r="B40"/>
      <c r="C40"/>
    </row>
  </sheetData>
  <mergeCells count="9">
    <mergeCell ref="A33:C33"/>
    <mergeCell ref="A34:C34"/>
    <mergeCell ref="B36:C36"/>
    <mergeCell ref="A37:C37"/>
    <mergeCell ref="A3:C3"/>
    <mergeCell ref="A4:C4"/>
    <mergeCell ref="A5:C7"/>
    <mergeCell ref="A8:A15"/>
    <mergeCell ref="B8:B15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8"/>
  <sheetViews>
    <sheetView workbookViewId="0">
      <selection activeCell="F27" sqref="F27"/>
    </sheetView>
  </sheetViews>
  <sheetFormatPr defaultRowHeight="14.4"/>
  <cols>
    <col min="1" max="1" width="18.44140625" customWidth="1"/>
  </cols>
  <sheetData>
    <row r="3" spans="1:1">
      <c r="A3" t="s">
        <v>491</v>
      </c>
    </row>
    <row r="4" spans="1:1">
      <c r="A4" t="s">
        <v>492</v>
      </c>
    </row>
    <row r="5" spans="1:1">
      <c r="A5" t="s">
        <v>493</v>
      </c>
    </row>
    <row r="6" spans="1:1">
      <c r="A6" t="s">
        <v>494</v>
      </c>
    </row>
    <row r="7" spans="1:1">
      <c r="A7" t="s">
        <v>495</v>
      </c>
    </row>
    <row r="8" spans="1:1">
      <c r="A8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2018-03-07T10:49:48Z</cp:lastPrinted>
  <dcterms:created xsi:type="dcterms:W3CDTF">2011-05-17T05:04:33Z</dcterms:created>
  <dcterms:modified xsi:type="dcterms:W3CDTF">2018-04-05T11:20:46Z</dcterms:modified>
</cp:coreProperties>
</file>